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4.xml" ContentType="application/vnd.openxmlformats-officedocument.drawing+xml"/>
  <Override PartName="/xl/charts/chart102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23.xml" ContentType="application/vnd.openxmlformats-officedocument.drawing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26.xml" ContentType="application/vnd.openxmlformats-officedocument.drawing+xml"/>
  <Override PartName="/xl/charts/chart123.xml" ContentType="application/vnd.openxmlformats-officedocument.drawingml.chart+xml"/>
  <Override PartName="/xl/drawings/drawing27.xml" ContentType="application/vnd.openxmlformats-officedocument.drawing+xml"/>
  <Override PartName="/xl/charts/chart124.xml" ContentType="application/vnd.openxmlformats-officedocument.drawingml.chart+xml"/>
  <Override PartName="/xl/charts/chart119.xml" ContentType="application/vnd.openxmlformats-officedocument.drawingml.chart+xml"/>
  <Override PartName="/xl/charts/chart118.xml" ContentType="application/vnd.openxmlformats-officedocument.drawingml.chart+xml"/>
  <Override PartName="/xl/charts/chart117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drawings/drawing25.xml" ContentType="application/vnd.openxmlformats-officedocument.drawing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96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20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worksheets/sheet1.xml" ContentType="application/vnd.openxmlformats-officedocument.spreadsheetml.worksheet+xml"/>
  <Override PartName="/xl/charts/chart84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22.xml" ContentType="application/vnd.openxmlformats-officedocument.drawing+xml"/>
  <Override PartName="/xl/charts/chart90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21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37.xml" ContentType="application/vnd.openxmlformats-officedocument.drawingml.chart+xml"/>
  <Override PartName="/xl/drawings/drawing30.xml" ContentType="application/vnd.openxmlformats-officedocument.drawing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worksheets/sheet3.xml" ContentType="application/vnd.openxmlformats-officedocument.spreadsheetml.worksheet+xml"/>
  <Override PartName="/xl/charts/chart136.xml" ContentType="application/vnd.openxmlformats-officedocument.drawingml.chart+xml"/>
  <Override PartName="/xl/charts/chart135.xml" ContentType="application/vnd.openxmlformats-officedocument.drawingml.chart+xml"/>
  <Override PartName="/xl/drawings/drawing29.xml" ContentType="application/vnd.openxmlformats-officedocument.drawing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drawings/drawing28.xml" ContentType="application/vnd.openxmlformats-officedocument.drawing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worksheets/sheet2.xml" ContentType="application/vnd.openxmlformats-officedocument.spreadsheetml.workshee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/chart32.xml" ContentType="application/vnd.openxmlformats-officedocument.drawingml.chart+xml"/>
  <Override PartName="/xl/charts/chart28.xml" ContentType="application/vnd.openxmlformats-officedocument.drawingml.chart+xml"/>
  <Override PartName="/xl/charts/chart34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33.xml" ContentType="application/vnd.openxmlformats-officedocument.drawingml.chart+xml"/>
  <Override PartName="/xl/charts/chart52.xml" ContentType="application/vnd.openxmlformats-officedocument.drawingml.chart+xml"/>
  <Override PartName="/xl/drawings/drawing16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7.xml" ContentType="application/vnd.openxmlformats-officedocument.drawing+xml"/>
  <Override PartName="/xl/drawings/drawing14.xml" ContentType="application/vnd.openxmlformats-officedocument.drawing+xml"/>
  <Override PartName="/xl/charts/chart51.xml" ContentType="application/vnd.openxmlformats-officedocument.drawingml.chart+xml"/>
  <Override PartName="/xl/drawings/drawing13.xml" ContentType="application/vnd.openxmlformats-officedocument.drawing+xml"/>
  <Override PartName="/xl/charts/chart36.xml" ContentType="application/vnd.openxmlformats-officedocument.drawingml.chart+xml"/>
  <Override PartName="/xl/charts/chart42.xml" ContentType="application/vnd.openxmlformats-officedocument.drawingml.chart+xml"/>
  <Override PartName="/xl/charts/chart41.xml" ContentType="application/vnd.openxmlformats-officedocument.drawingml.chart+xml"/>
  <Override PartName="/xl/charts/chart37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43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4.xml" ContentType="application/vnd.openxmlformats-officedocument.drawingml.chart+xml"/>
  <Override PartName="/xl/charts/chart47.xml" ContentType="application/vnd.openxmlformats-officedocument.drawingml.chart+xml"/>
  <Override PartName="/xl/charts/chart3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-15" windowWidth="16605" windowHeight="6330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11" r:id="rId15"/>
    <sheet name="14.2" sheetId="118" r:id="rId16"/>
    <sheet name="14.3" sheetId="112" r:id="rId17"/>
    <sheet name="14.4" sheetId="119" r:id="rId18"/>
    <sheet name="14.5" sheetId="113" r:id="rId19"/>
    <sheet name="14.6" sheetId="120" r:id="rId20"/>
    <sheet name="14.7" sheetId="114" r:id="rId21"/>
    <sheet name="14.8" sheetId="121" r:id="rId22"/>
    <sheet name="14.9" sheetId="115" r:id="rId23"/>
    <sheet name="14.10" sheetId="122" r:id="rId24"/>
    <sheet name="14.11" sheetId="116" r:id="rId25"/>
    <sheet name="14.12" sheetId="123" r:id="rId26"/>
    <sheet name="14.13" sheetId="117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  <sheet name="List1" sheetId="125" r:id="rId37"/>
  </sheets>
  <externalReferences>
    <externalReference r:id="rId38"/>
  </externalReferences>
  <definedNames>
    <definedName name="Datum_OTE">"9. 5. 2017"</definedName>
    <definedName name="id_zdroje">[1]Sheet1!$D$5:$D$14823</definedName>
    <definedName name="instal">[1]Sheet1!$P$5:$P$14823</definedName>
    <definedName name="mesic_do">[1]Sheet1!$AD$5:$AD$14823</definedName>
    <definedName name="_xlnm.Print_Area" localSheetId="2">'1'!$A$1:$J$54</definedName>
    <definedName name="_xlnm.Print_Area" localSheetId="11">'11'!$A$1:$M$46</definedName>
    <definedName name="_xlnm.Print_Area" localSheetId="31">'18'!$A$1:$N$45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'2'!$A$1:$I$44</definedName>
    <definedName name="_xlnm.Print_Area" localSheetId="5">'3.2'!$A$1:$N$46</definedName>
    <definedName name="_xlnm.Print_Area" localSheetId="8">'6'!$A$1:$P$46</definedName>
    <definedName name="_xlnm.Print_Area" localSheetId="9">'8'!$A$1:$P$43</definedName>
    <definedName name="_xlnm.Print_Area" localSheetId="1">Obsah!$A$1:$K$45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B45" i="53" l="1"/>
  <c r="B42" i="53"/>
  <c r="B37" i="53"/>
  <c r="B47" i="53"/>
  <c r="C46" i="53"/>
  <c r="C45" i="53"/>
  <c r="C38" i="53"/>
  <c r="D46" i="53"/>
  <c r="D47" i="53"/>
  <c r="E46" i="53"/>
  <c r="E45" i="53"/>
  <c r="E43" i="53"/>
  <c r="E37" i="53"/>
  <c r="F46" i="53"/>
  <c r="F45" i="53"/>
  <c r="F42" i="53"/>
  <c r="F38" i="53"/>
  <c r="F47" i="53"/>
  <c r="G46" i="53"/>
  <c r="G45" i="53"/>
  <c r="G44" i="53"/>
  <c r="G37" i="53"/>
  <c r="G47" i="53"/>
  <c r="H46" i="53"/>
  <c r="H45" i="53"/>
  <c r="H43" i="53"/>
  <c r="H37" i="53"/>
  <c r="H47" i="53"/>
  <c r="I46" i="53"/>
  <c r="I45" i="53"/>
  <c r="I42" i="53"/>
  <c r="I37" i="53"/>
  <c r="I38" i="53"/>
  <c r="I47" i="53"/>
  <c r="J46" i="53"/>
  <c r="J45" i="53"/>
  <c r="J39" i="7"/>
  <c r="J38" i="53"/>
  <c r="J47" i="53"/>
  <c r="K46" i="53"/>
  <c r="K41" i="53"/>
  <c r="K45" i="53"/>
  <c r="K43" i="53"/>
  <c r="K44" i="53"/>
  <c r="K38" i="53"/>
  <c r="K47" i="53"/>
  <c r="L46" i="53"/>
  <c r="L42" i="53"/>
  <c r="L43" i="53"/>
  <c r="L37" i="53"/>
  <c r="L47" i="53"/>
  <c r="M46" i="53"/>
  <c r="M45" i="53"/>
  <c r="M42" i="53"/>
  <c r="M37" i="53"/>
  <c r="M38" i="53"/>
  <c r="M47" i="53"/>
  <c r="L4" i="108"/>
  <c r="L5" i="108"/>
  <c r="L6" i="108"/>
  <c r="L7" i="108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A36" i="46"/>
  <c r="J38" i="124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L26" i="124"/>
  <c r="J26" i="124"/>
  <c r="L25" i="124"/>
  <c r="J25" i="124"/>
  <c r="L24" i="124"/>
  <c r="J24" i="124"/>
  <c r="L23" i="124"/>
  <c r="J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L26" i="117"/>
  <c r="J26" i="117"/>
  <c r="L25" i="117"/>
  <c r="J25" i="117"/>
  <c r="L24" i="117"/>
  <c r="J24" i="117"/>
  <c r="L23" i="117"/>
  <c r="J23" i="117"/>
  <c r="L22" i="117"/>
  <c r="J22" i="117"/>
  <c r="H22" i="117"/>
  <c r="L21" i="117"/>
  <c r="J21" i="117"/>
  <c r="H21" i="117"/>
  <c r="L20" i="117"/>
  <c r="J20" i="117"/>
  <c r="H20" i="117"/>
  <c r="L19" i="117"/>
  <c r="J19" i="117"/>
  <c r="H19" i="117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L26" i="123"/>
  <c r="J26" i="123"/>
  <c r="L25" i="123"/>
  <c r="J25" i="123"/>
  <c r="L24" i="123"/>
  <c r="J24" i="123"/>
  <c r="L23" i="123"/>
  <c r="J23" i="123"/>
  <c r="L22" i="123"/>
  <c r="J22" i="123"/>
  <c r="H22" i="123"/>
  <c r="L21" i="123"/>
  <c r="J21" i="123"/>
  <c r="H21" i="123"/>
  <c r="L20" i="123"/>
  <c r="J20" i="123"/>
  <c r="H20" i="123"/>
  <c r="L19" i="123"/>
  <c r="J19" i="123"/>
  <c r="H19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L26" i="116"/>
  <c r="J26" i="116"/>
  <c r="L25" i="116"/>
  <c r="J25" i="116"/>
  <c r="L24" i="116"/>
  <c r="J24" i="116"/>
  <c r="L23" i="116"/>
  <c r="J23" i="116"/>
  <c r="L22" i="116"/>
  <c r="J22" i="116"/>
  <c r="H22" i="116"/>
  <c r="L21" i="116"/>
  <c r="J21" i="116"/>
  <c r="H21" i="116"/>
  <c r="L20" i="116"/>
  <c r="J20" i="116"/>
  <c r="H20" i="116"/>
  <c r="L19" i="116"/>
  <c r="J19" i="116"/>
  <c r="H19" i="116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L26" i="122"/>
  <c r="J26" i="122"/>
  <c r="L25" i="122"/>
  <c r="J25" i="122"/>
  <c r="L24" i="122"/>
  <c r="J24" i="122"/>
  <c r="L23" i="122"/>
  <c r="J23" i="122"/>
  <c r="L22" i="122"/>
  <c r="J22" i="122"/>
  <c r="H22" i="122"/>
  <c r="L21" i="122"/>
  <c r="J21" i="122"/>
  <c r="H21" i="122"/>
  <c r="L20" i="122"/>
  <c r="J20" i="122"/>
  <c r="H20" i="122"/>
  <c r="L19" i="122"/>
  <c r="J19" i="122"/>
  <c r="H19" i="122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L26" i="115"/>
  <c r="J26" i="115"/>
  <c r="L25" i="115"/>
  <c r="J25" i="115"/>
  <c r="L24" i="115"/>
  <c r="J24" i="115"/>
  <c r="L23" i="115"/>
  <c r="J23" i="115"/>
  <c r="L22" i="115"/>
  <c r="J22" i="115"/>
  <c r="H22" i="115"/>
  <c r="L21" i="115"/>
  <c r="J21" i="115"/>
  <c r="H21" i="115"/>
  <c r="L20" i="115"/>
  <c r="J20" i="115"/>
  <c r="H20" i="115"/>
  <c r="L19" i="115"/>
  <c r="J19" i="115"/>
  <c r="H19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L26" i="121"/>
  <c r="J26" i="121"/>
  <c r="L25" i="121"/>
  <c r="J25" i="121"/>
  <c r="L24" i="121"/>
  <c r="J24" i="121"/>
  <c r="L23" i="121"/>
  <c r="J23" i="121"/>
  <c r="L22" i="121"/>
  <c r="J22" i="121"/>
  <c r="H22" i="121"/>
  <c r="L21" i="121"/>
  <c r="J21" i="121"/>
  <c r="H21" i="121"/>
  <c r="L20" i="121"/>
  <c r="J20" i="121"/>
  <c r="H20" i="121"/>
  <c r="L19" i="121"/>
  <c r="J19" i="121"/>
  <c r="H19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L26" i="114"/>
  <c r="J26" i="114"/>
  <c r="L25" i="114"/>
  <c r="J25" i="114"/>
  <c r="L24" i="114"/>
  <c r="J24" i="114"/>
  <c r="L23" i="114"/>
  <c r="J23" i="114"/>
  <c r="L22" i="114"/>
  <c r="J22" i="114"/>
  <c r="H22" i="114"/>
  <c r="L21" i="114"/>
  <c r="J21" i="114"/>
  <c r="H21" i="114"/>
  <c r="L20" i="114"/>
  <c r="J20" i="114"/>
  <c r="H20" i="114"/>
  <c r="L19" i="114"/>
  <c r="J19" i="114"/>
  <c r="H19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L26" i="120"/>
  <c r="J26" i="120"/>
  <c r="L25" i="120"/>
  <c r="J25" i="120"/>
  <c r="L24" i="120"/>
  <c r="J24" i="120"/>
  <c r="L23" i="120"/>
  <c r="J23" i="120"/>
  <c r="L22" i="120"/>
  <c r="J22" i="120"/>
  <c r="H22" i="120"/>
  <c r="L21" i="120"/>
  <c r="J21" i="120"/>
  <c r="H21" i="120"/>
  <c r="L20" i="120"/>
  <c r="J20" i="120"/>
  <c r="H20" i="120"/>
  <c r="L19" i="120"/>
  <c r="J19" i="120"/>
  <c r="H19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L26" i="113"/>
  <c r="J26" i="113"/>
  <c r="L25" i="113"/>
  <c r="J25" i="113"/>
  <c r="L24" i="113"/>
  <c r="J24" i="113"/>
  <c r="L23" i="113"/>
  <c r="J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L26" i="119"/>
  <c r="J26" i="119"/>
  <c r="L25" i="119"/>
  <c r="J25" i="119"/>
  <c r="L24" i="119"/>
  <c r="J24" i="119"/>
  <c r="L23" i="119"/>
  <c r="J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L26" i="112"/>
  <c r="J26" i="112"/>
  <c r="L25" i="112"/>
  <c r="J25" i="112"/>
  <c r="L24" i="112"/>
  <c r="J24" i="112"/>
  <c r="L23" i="112"/>
  <c r="J23" i="112"/>
  <c r="L22" i="112"/>
  <c r="J22" i="112"/>
  <c r="H22" i="112"/>
  <c r="L21" i="112"/>
  <c r="J21" i="112"/>
  <c r="H21" i="112"/>
  <c r="L20" i="112"/>
  <c r="J20" i="112"/>
  <c r="H20" i="112"/>
  <c r="L19" i="112"/>
  <c r="J19" i="112"/>
  <c r="H19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L26" i="118"/>
  <c r="J26" i="118"/>
  <c r="L25" i="118"/>
  <c r="J25" i="118"/>
  <c r="L24" i="118"/>
  <c r="J24" i="118"/>
  <c r="L23" i="118"/>
  <c r="J23" i="118"/>
  <c r="L22" i="118"/>
  <c r="J22" i="118"/>
  <c r="H22" i="118"/>
  <c r="L21" i="118"/>
  <c r="J21" i="118"/>
  <c r="H21" i="118"/>
  <c r="L20" i="118"/>
  <c r="J20" i="118"/>
  <c r="H20" i="118"/>
  <c r="L19" i="118"/>
  <c r="J19" i="118"/>
  <c r="H19" i="118"/>
  <c r="J38" i="111"/>
  <c r="J37" i="111"/>
  <c r="J36" i="111"/>
  <c r="J35" i="111"/>
  <c r="J34" i="111"/>
  <c r="J33" i="111"/>
  <c r="J32" i="111"/>
  <c r="J31" i="111"/>
  <c r="H38" i="111"/>
  <c r="H37" i="111"/>
  <c r="H36" i="111"/>
  <c r="H35" i="111"/>
  <c r="H34" i="111"/>
  <c r="H33" i="111"/>
  <c r="H32" i="111"/>
  <c r="H31" i="111"/>
  <c r="L26" i="111"/>
  <c r="L25" i="111"/>
  <c r="L24" i="111"/>
  <c r="L23" i="111"/>
  <c r="L22" i="111"/>
  <c r="L21" i="111"/>
  <c r="L20" i="111"/>
  <c r="L19" i="111"/>
  <c r="J26" i="111"/>
  <c r="J25" i="111"/>
  <c r="J24" i="111"/>
  <c r="J23" i="111"/>
  <c r="J22" i="111"/>
  <c r="J21" i="111"/>
  <c r="J20" i="111"/>
  <c r="J19" i="111"/>
  <c r="H22" i="111"/>
  <c r="H21" i="111"/>
  <c r="H20" i="111"/>
  <c r="H19" i="111"/>
  <c r="D39" i="7"/>
  <c r="E39" i="7"/>
  <c r="G39" i="7"/>
  <c r="H39" i="7"/>
  <c r="I39" i="7"/>
  <c r="L39" i="7"/>
  <c r="M39" i="7"/>
  <c r="F40" i="7"/>
  <c r="J40" i="7"/>
  <c r="K40" i="7"/>
  <c r="B40" i="7"/>
  <c r="A14" i="46"/>
  <c r="A11" i="110"/>
  <c r="L56" i="109"/>
  <c r="M56" i="109"/>
  <c r="L57" i="109"/>
  <c r="M57" i="109"/>
  <c r="L59" i="109"/>
  <c r="M59" i="109"/>
  <c r="L60" i="109"/>
  <c r="M60" i="109"/>
  <c r="L61" i="109"/>
  <c r="M61" i="109"/>
  <c r="L62" i="109"/>
  <c r="M62" i="109"/>
  <c r="L63" i="109"/>
  <c r="M63" i="109"/>
  <c r="L64" i="109"/>
  <c r="M64" i="109"/>
  <c r="L65" i="109"/>
  <c r="M65" i="109"/>
  <c r="L66" i="109"/>
  <c r="M66" i="109"/>
  <c r="L67" i="109"/>
  <c r="M67" i="109"/>
  <c r="L68" i="109"/>
  <c r="M68" i="109"/>
  <c r="L69" i="109"/>
  <c r="M69" i="109"/>
  <c r="L70" i="109"/>
  <c r="M70" i="109"/>
  <c r="L71" i="109"/>
  <c r="M71" i="109"/>
  <c r="L72" i="109"/>
  <c r="M72" i="109"/>
  <c r="L73" i="109"/>
  <c r="M73" i="109"/>
  <c r="L74" i="109"/>
  <c r="M74" i="109"/>
  <c r="L75" i="109"/>
  <c r="M75" i="109"/>
  <c r="L76" i="109"/>
  <c r="M76" i="109"/>
  <c r="L77" i="109"/>
  <c r="M77" i="109"/>
  <c r="L78" i="109"/>
  <c r="M78" i="109"/>
  <c r="L79" i="109"/>
  <c r="M79" i="109"/>
  <c r="L56" i="108"/>
  <c r="M56" i="108"/>
  <c r="L57" i="108"/>
  <c r="M57" i="108"/>
  <c r="L58" i="108"/>
  <c r="M58" i="108"/>
  <c r="L59" i="108"/>
  <c r="M59" i="108"/>
  <c r="L60" i="108"/>
  <c r="M60" i="108"/>
  <c r="L61" i="108"/>
  <c r="M61" i="108"/>
  <c r="L62" i="108"/>
  <c r="M62" i="108"/>
  <c r="L63" i="108"/>
  <c r="M63" i="108"/>
  <c r="L64" i="108"/>
  <c r="M64" i="108"/>
  <c r="L65" i="108"/>
  <c r="M65" i="108"/>
  <c r="L66" i="108"/>
  <c r="M66" i="108"/>
  <c r="L67" i="108"/>
  <c r="M67" i="108"/>
  <c r="L68" i="108"/>
  <c r="M68" i="108"/>
  <c r="L69" i="108"/>
  <c r="M69" i="108"/>
  <c r="L70" i="108"/>
  <c r="M70" i="108"/>
  <c r="L71" i="108"/>
  <c r="M71" i="108"/>
  <c r="L72" i="108"/>
  <c r="M72" i="108"/>
  <c r="L73" i="108"/>
  <c r="M73" i="108"/>
  <c r="L74" i="108"/>
  <c r="M74" i="108"/>
  <c r="L75" i="108"/>
  <c r="M75" i="108"/>
  <c r="L76" i="108"/>
  <c r="M76" i="108"/>
  <c r="L77" i="108"/>
  <c r="M77" i="108"/>
  <c r="L78" i="108"/>
  <c r="M78" i="108"/>
  <c r="L79" i="108"/>
  <c r="M79" i="108"/>
  <c r="G8" i="33"/>
  <c r="K8" i="33"/>
  <c r="K24" i="33"/>
  <c r="G13" i="33"/>
  <c r="H13" i="33"/>
  <c r="L19" i="33"/>
  <c r="M19" i="33"/>
  <c r="G6" i="32"/>
  <c r="M6" i="32"/>
  <c r="E11" i="32"/>
  <c r="L11" i="32"/>
  <c r="B11" i="32"/>
  <c r="B6" i="32"/>
  <c r="F11" i="22"/>
  <c r="G16" i="22"/>
  <c r="I16" i="22"/>
  <c r="D21" i="22"/>
  <c r="M21" i="22"/>
  <c r="I21" i="22"/>
  <c r="K21" i="22"/>
  <c r="K26" i="22"/>
  <c r="B26" i="22"/>
  <c r="N8" i="22"/>
  <c r="F6" i="22"/>
  <c r="N39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D45" i="53"/>
  <c r="F43" i="53"/>
  <c r="G43" i="53"/>
  <c r="I43" i="53"/>
  <c r="J43" i="53"/>
  <c r="M43" i="53"/>
  <c r="F44" i="53"/>
  <c r="H44" i="53"/>
  <c r="J44" i="53"/>
  <c r="L44" i="53"/>
  <c r="B43" i="53"/>
  <c r="B44" i="53"/>
  <c r="E42" i="53"/>
  <c r="J42" i="53"/>
  <c r="E41" i="53"/>
  <c r="F41" i="53"/>
  <c r="J41" i="53"/>
  <c r="C37" i="53"/>
  <c r="C35" i="53"/>
  <c r="E35" i="53"/>
  <c r="F35" i="53"/>
  <c r="G35" i="53"/>
  <c r="H35" i="53"/>
  <c r="I35" i="53"/>
  <c r="K35" i="53"/>
  <c r="L35" i="53"/>
  <c r="M35" i="53"/>
  <c r="C34" i="53"/>
  <c r="D33" i="53"/>
  <c r="E33" i="53"/>
  <c r="F33" i="53"/>
  <c r="G33" i="53"/>
  <c r="H33" i="53"/>
  <c r="I33" i="53"/>
  <c r="J33" i="53"/>
  <c r="K33" i="53"/>
  <c r="K6" i="53"/>
  <c r="K34" i="53"/>
  <c r="L33" i="53"/>
  <c r="M33" i="53"/>
  <c r="D34" i="53"/>
  <c r="E34" i="53"/>
  <c r="F32" i="53"/>
  <c r="G34" i="53"/>
  <c r="H34" i="53"/>
  <c r="J34" i="53"/>
  <c r="L34" i="53"/>
  <c r="M34" i="53"/>
  <c r="B34" i="53"/>
  <c r="I32" i="53"/>
  <c r="H32" i="53"/>
  <c r="G32" i="53"/>
  <c r="E6" i="53"/>
  <c r="D32" i="53"/>
  <c r="B32" i="53"/>
  <c r="M53" i="109"/>
  <c r="L53" i="109"/>
  <c r="M27" i="109"/>
  <c r="L27" i="109"/>
  <c r="M52" i="109"/>
  <c r="L52" i="109"/>
  <c r="M26" i="109"/>
  <c r="L26" i="109"/>
  <c r="M51" i="109"/>
  <c r="L51" i="109"/>
  <c r="M25" i="109"/>
  <c r="L25" i="109"/>
  <c r="M50" i="109"/>
  <c r="L50" i="109"/>
  <c r="M24" i="109"/>
  <c r="L24" i="109"/>
  <c r="M49" i="109"/>
  <c r="L49" i="109"/>
  <c r="M23" i="109"/>
  <c r="L23" i="109"/>
  <c r="M48" i="109"/>
  <c r="L48" i="109"/>
  <c r="M22" i="109"/>
  <c r="L22" i="109"/>
  <c r="M47" i="109"/>
  <c r="L47" i="109"/>
  <c r="M21" i="109"/>
  <c r="L21" i="109"/>
  <c r="M46" i="109"/>
  <c r="L46" i="109"/>
  <c r="M20" i="109"/>
  <c r="L20" i="109"/>
  <c r="M45" i="109"/>
  <c r="L45" i="109"/>
  <c r="M19" i="109"/>
  <c r="L19" i="109"/>
  <c r="M44" i="109"/>
  <c r="L44" i="109"/>
  <c r="M18" i="109"/>
  <c r="L18" i="109"/>
  <c r="M43" i="109"/>
  <c r="L43" i="109"/>
  <c r="M17" i="109"/>
  <c r="L17" i="109"/>
  <c r="M42" i="109"/>
  <c r="L42" i="109"/>
  <c r="M16" i="109"/>
  <c r="L16" i="109"/>
  <c r="M41" i="109"/>
  <c r="L41" i="109"/>
  <c r="M15" i="109"/>
  <c r="L15" i="109"/>
  <c r="M40" i="109"/>
  <c r="L40" i="109"/>
  <c r="M14" i="109"/>
  <c r="L14" i="109"/>
  <c r="M39" i="109"/>
  <c r="L39" i="109"/>
  <c r="M13" i="109"/>
  <c r="L13" i="109"/>
  <c r="M38" i="109"/>
  <c r="L38" i="109"/>
  <c r="M12" i="109"/>
  <c r="L12" i="109"/>
  <c r="M37" i="109"/>
  <c r="L37" i="109"/>
  <c r="M11" i="109"/>
  <c r="L11" i="109"/>
  <c r="M36" i="109"/>
  <c r="L36" i="109"/>
  <c r="M10" i="109"/>
  <c r="L10" i="109"/>
  <c r="M35" i="109"/>
  <c r="L35" i="109"/>
  <c r="M9" i="109"/>
  <c r="L9" i="109"/>
  <c r="M34" i="109"/>
  <c r="L34" i="109"/>
  <c r="M8" i="109"/>
  <c r="L8" i="109"/>
  <c r="M33" i="109"/>
  <c r="L33" i="109"/>
  <c r="M7" i="109"/>
  <c r="L7" i="109"/>
  <c r="M32" i="109"/>
  <c r="L32" i="109"/>
  <c r="M6" i="109"/>
  <c r="L6" i="109"/>
  <c r="M31" i="109"/>
  <c r="L31" i="109"/>
  <c r="M5" i="109"/>
  <c r="L5" i="109"/>
  <c r="M30" i="109"/>
  <c r="L30" i="109"/>
  <c r="M4" i="109"/>
  <c r="L4" i="109"/>
  <c r="M53" i="108"/>
  <c r="L53" i="108"/>
  <c r="M27" i="108"/>
  <c r="M52" i="108"/>
  <c r="L52" i="108"/>
  <c r="M26" i="108"/>
  <c r="M51" i="108"/>
  <c r="L51" i="108"/>
  <c r="M25" i="108"/>
  <c r="M50" i="108"/>
  <c r="L50" i="108"/>
  <c r="M24" i="108"/>
  <c r="M49" i="108"/>
  <c r="L49" i="108"/>
  <c r="M23" i="108"/>
  <c r="M48" i="108"/>
  <c r="L48" i="108"/>
  <c r="M22" i="108"/>
  <c r="M47" i="108"/>
  <c r="L47" i="108"/>
  <c r="M21" i="108"/>
  <c r="M46" i="108"/>
  <c r="L46" i="108"/>
  <c r="M20" i="108"/>
  <c r="M45" i="108"/>
  <c r="L45" i="108"/>
  <c r="M19" i="108"/>
  <c r="M44" i="108"/>
  <c r="L44" i="108"/>
  <c r="M18" i="108"/>
  <c r="M43" i="108"/>
  <c r="L43" i="108"/>
  <c r="M17" i="108"/>
  <c r="M42" i="108"/>
  <c r="L42" i="108"/>
  <c r="M16" i="108"/>
  <c r="M41" i="108"/>
  <c r="L41" i="108"/>
  <c r="M15" i="108"/>
  <c r="M40" i="108"/>
  <c r="L40" i="108"/>
  <c r="M14" i="108"/>
  <c r="M39" i="108"/>
  <c r="L39" i="108"/>
  <c r="M13" i="108"/>
  <c r="M38" i="108"/>
  <c r="L38" i="108"/>
  <c r="M12" i="108"/>
  <c r="M37" i="108"/>
  <c r="L37" i="108"/>
  <c r="M11" i="108"/>
  <c r="M36" i="108"/>
  <c r="L36" i="108"/>
  <c r="M10" i="108"/>
  <c r="M35" i="108"/>
  <c r="L35" i="108"/>
  <c r="M9" i="108"/>
  <c r="M34" i="108"/>
  <c r="L34" i="108"/>
  <c r="M8" i="108"/>
  <c r="M33" i="108"/>
  <c r="L33" i="108"/>
  <c r="M7" i="108"/>
  <c r="M32" i="108"/>
  <c r="L32" i="108"/>
  <c r="M6" i="108"/>
  <c r="M31" i="108"/>
  <c r="L31" i="108"/>
  <c r="M5" i="108"/>
  <c r="M30" i="108"/>
  <c r="L30" i="108"/>
  <c r="M4" i="108"/>
  <c r="L40" i="7"/>
  <c r="B39" i="7"/>
  <c r="M32" i="53"/>
  <c r="K37" i="53"/>
  <c r="D37" i="53"/>
  <c r="C47" i="53"/>
  <c r="M41" i="53"/>
  <c r="L41" i="53"/>
  <c r="I41" i="53"/>
  <c r="H41" i="53"/>
  <c r="G41" i="53"/>
  <c r="C41" i="53"/>
  <c r="L45" i="53"/>
  <c r="M44" i="53"/>
  <c r="I44" i="53"/>
  <c r="E44" i="53"/>
  <c r="C44" i="53"/>
  <c r="D43" i="53"/>
  <c r="C43" i="53"/>
  <c r="K42" i="53"/>
  <c r="H42" i="53"/>
  <c r="C42" i="53"/>
  <c r="A1" i="27"/>
  <c r="M1" i="123"/>
  <c r="M1" i="122"/>
  <c r="M1" i="119"/>
  <c r="M1" i="121"/>
  <c r="M1" i="118"/>
  <c r="M1" i="124"/>
  <c r="M1" i="120"/>
  <c r="M1" i="117"/>
  <c r="M1" i="116"/>
  <c r="M1" i="115"/>
  <c r="M1" i="114"/>
  <c r="M1" i="113"/>
  <c r="M1" i="112"/>
  <c r="M1" i="111"/>
  <c r="AF1" i="55"/>
  <c r="N1" i="94"/>
  <c r="N1" i="22"/>
  <c r="M1" i="77"/>
  <c r="P1" i="10"/>
  <c r="S1" i="97"/>
  <c r="N1" i="32"/>
  <c r="N1" i="7"/>
  <c r="Q1" i="107"/>
  <c r="J1" i="47"/>
  <c r="P1" i="110"/>
  <c r="Y1" i="109"/>
  <c r="N1" i="33"/>
  <c r="M1" i="59"/>
  <c r="N1" i="53"/>
  <c r="Y1" i="108"/>
  <c r="P1" i="46"/>
  <c r="J1" i="57"/>
  <c r="I1" i="105"/>
  <c r="AG1" i="55"/>
  <c r="AJ1" i="55"/>
  <c r="AC1" i="55"/>
  <c r="H38" i="53"/>
  <c r="J32" i="53"/>
  <c r="B33" i="53"/>
  <c r="N31" i="53"/>
  <c r="C37" i="7"/>
  <c r="K37" i="7"/>
  <c r="E38" i="7"/>
  <c r="D36" i="7"/>
  <c r="F38" i="7"/>
  <c r="I36" i="7"/>
  <c r="K33" i="7"/>
  <c r="H38" i="7"/>
  <c r="J38" i="7"/>
  <c r="I34" i="7"/>
  <c r="G34" i="7"/>
  <c r="L34" i="7"/>
  <c r="B46" i="53"/>
  <c r="G26" i="22"/>
  <c r="C33" i="53"/>
  <c r="B6" i="22"/>
  <c r="F37" i="53"/>
  <c r="I11" i="22"/>
  <c r="D26" i="22"/>
  <c r="F11" i="32"/>
  <c r="G6" i="22"/>
  <c r="I8" i="33"/>
  <c r="K16" i="22"/>
  <c r="C40" i="7"/>
  <c r="G38" i="53"/>
  <c r="D38" i="53"/>
  <c r="G42" i="53"/>
  <c r="D42" i="53"/>
  <c r="C32" i="53"/>
  <c r="D35" i="53"/>
  <c r="B41" i="53"/>
  <c r="F39" i="7"/>
  <c r="N13" i="7" l="1"/>
  <c r="H6" i="32"/>
  <c r="I19" i="33"/>
  <c r="D19" i="33"/>
  <c r="E40" i="7"/>
  <c r="G31" i="32"/>
  <c r="K32" i="53"/>
  <c r="B8" i="33"/>
  <c r="D8" i="33"/>
  <c r="E8" i="33"/>
  <c r="K38" i="7"/>
  <c r="G35" i="7"/>
  <c r="H33" i="7"/>
  <c r="C38" i="7"/>
  <c r="B36" i="7"/>
  <c r="D38" i="7"/>
  <c r="J34" i="7"/>
  <c r="F37" i="7"/>
  <c r="D37" i="7"/>
  <c r="C6" i="77"/>
  <c r="J36" i="7"/>
  <c r="N8" i="32"/>
  <c r="N15" i="32"/>
  <c r="K19" i="33"/>
  <c r="K18" i="33" s="1"/>
  <c r="H40" i="7"/>
  <c r="D40" i="7"/>
  <c r="K39" i="7"/>
  <c r="C39" i="7"/>
  <c r="N39" i="7" s="1"/>
  <c r="F8" i="33"/>
  <c r="D6" i="32"/>
  <c r="F35" i="7"/>
  <c r="B6" i="7"/>
  <c r="N17" i="32"/>
  <c r="B19" i="33"/>
  <c r="M40" i="7"/>
  <c r="N23" i="7"/>
  <c r="K11" i="32"/>
  <c r="G11" i="32"/>
  <c r="E10" i="32" s="1"/>
  <c r="C11" i="32"/>
  <c r="E31" i="32"/>
  <c r="N21" i="33"/>
  <c r="H8" i="33"/>
  <c r="I40" i="7"/>
  <c r="N24" i="7"/>
  <c r="N14" i="7"/>
  <c r="E35" i="7"/>
  <c r="I35" i="7"/>
  <c r="K6" i="32"/>
  <c r="I24" i="32"/>
  <c r="N12" i="33"/>
  <c r="M8" i="33"/>
  <c r="G36" i="7"/>
  <c r="N11" i="33"/>
  <c r="J8" i="33"/>
  <c r="L8" i="33"/>
  <c r="C8" i="33"/>
  <c r="C6" i="53"/>
  <c r="E32" i="53"/>
  <c r="N14" i="32"/>
  <c r="N16" i="32"/>
  <c r="H11" i="32"/>
  <c r="D11" i="32"/>
  <c r="I11" i="32"/>
  <c r="N13" i="32"/>
  <c r="M11" i="32"/>
  <c r="N12" i="32"/>
  <c r="N9" i="32"/>
  <c r="F6" i="32"/>
  <c r="L6" i="32"/>
  <c r="J6" i="32"/>
  <c r="I6" i="32"/>
  <c r="E6" i="32"/>
  <c r="E5" i="32" s="1"/>
  <c r="N7" i="32"/>
  <c r="N10" i="33"/>
  <c r="G19" i="33"/>
  <c r="J19" i="33"/>
  <c r="N23" i="33"/>
  <c r="H19" i="33"/>
  <c r="E19" i="33"/>
  <c r="C19" i="33"/>
  <c r="G40" i="7"/>
  <c r="J12" i="53"/>
  <c r="J36" i="53" s="1"/>
  <c r="E12" i="53"/>
  <c r="E36" i="53" s="1"/>
  <c r="G12" i="53"/>
  <c r="G36" i="53" s="1"/>
  <c r="N34" i="32"/>
  <c r="K31" i="32"/>
  <c r="I31" i="32"/>
  <c r="L24" i="32"/>
  <c r="G6" i="53"/>
  <c r="K11" i="22"/>
  <c r="N22" i="22"/>
  <c r="L6" i="53"/>
  <c r="M6" i="22"/>
  <c r="E6" i="22"/>
  <c r="E5" i="22" s="1"/>
  <c r="N30" i="22"/>
  <c r="L26" i="22"/>
  <c r="N25" i="22"/>
  <c r="N24" i="22"/>
  <c r="N19" i="22"/>
  <c r="F16" i="22"/>
  <c r="D24" i="32"/>
  <c r="G24" i="32"/>
  <c r="B13" i="33"/>
  <c r="B7" i="33" s="1"/>
  <c r="D13" i="33"/>
  <c r="D7" i="33" s="1"/>
  <c r="I13" i="33"/>
  <c r="I7" i="33" s="1"/>
  <c r="D11" i="22"/>
  <c r="I6" i="22"/>
  <c r="C12" i="53"/>
  <c r="C36" i="53" s="1"/>
  <c r="I6" i="77"/>
  <c r="D35" i="7"/>
  <c r="M34" i="7"/>
  <c r="J35" i="7"/>
  <c r="G37" i="7"/>
  <c r="I37" i="7"/>
  <c r="N10" i="7"/>
  <c r="I33" i="7"/>
  <c r="L36" i="7"/>
  <c r="H35" i="7"/>
  <c r="E34" i="7"/>
  <c r="N9" i="33"/>
  <c r="N20" i="33"/>
  <c r="F19" i="33"/>
  <c r="K36" i="7"/>
  <c r="J37" i="7"/>
  <c r="I38" i="7"/>
  <c r="M38" i="7"/>
  <c r="L32" i="53"/>
  <c r="N7" i="53"/>
  <c r="N32" i="53" s="1"/>
  <c r="C6" i="32"/>
  <c r="B5" i="32" s="1"/>
  <c r="N13" i="53"/>
  <c r="N37" i="53" s="1"/>
  <c r="L35" i="7"/>
  <c r="F33" i="7"/>
  <c r="N40" i="32"/>
  <c r="N36" i="32"/>
  <c r="C24" i="32"/>
  <c r="K24" i="32"/>
  <c r="J24" i="32"/>
  <c r="N17" i="33"/>
  <c r="J24" i="33"/>
  <c r="J18" i="33" s="1"/>
  <c r="D24" i="33"/>
  <c r="D18" i="33" s="1"/>
  <c r="H24" i="33"/>
  <c r="H18" i="33" s="1"/>
  <c r="G24" i="33"/>
  <c r="M24" i="33"/>
  <c r="M18" i="33" s="1"/>
  <c r="L24" i="33"/>
  <c r="L18" i="33" s="1"/>
  <c r="I24" i="33"/>
  <c r="I18" i="33" s="1"/>
  <c r="F24" i="33"/>
  <c r="F18" i="33" s="1"/>
  <c r="M13" i="33"/>
  <c r="J13" i="33"/>
  <c r="B10" i="32"/>
  <c r="N22" i="33"/>
  <c r="E38" i="53"/>
  <c r="J37" i="53"/>
  <c r="K6" i="7"/>
  <c r="J11" i="22"/>
  <c r="C26" i="7"/>
  <c r="C25" i="53" s="1"/>
  <c r="C28" i="53" s="1"/>
  <c r="C17" i="53" s="1"/>
  <c r="C40" i="53" s="1"/>
  <c r="G7" i="33"/>
  <c r="H7" i="33"/>
  <c r="J11" i="32"/>
  <c r="N42" i="32"/>
  <c r="N38" i="32"/>
  <c r="N37" i="32"/>
  <c r="N35" i="32"/>
  <c r="L31" i="32"/>
  <c r="N33" i="32"/>
  <c r="F31" i="32"/>
  <c r="N29" i="32"/>
  <c r="N15" i="33"/>
  <c r="F13" i="33"/>
  <c r="K13" i="33"/>
  <c r="K7" i="33" s="1"/>
  <c r="N20" i="22"/>
  <c r="D16" i="22"/>
  <c r="M16" i="22"/>
  <c r="L16" i="22"/>
  <c r="N18" i="22"/>
  <c r="E16" i="22"/>
  <c r="N14" i="22"/>
  <c r="L11" i="22"/>
  <c r="H11" i="22"/>
  <c r="E11" i="22"/>
  <c r="M11" i="22"/>
  <c r="C11" i="22"/>
  <c r="N10" i="22"/>
  <c r="K6" i="22"/>
  <c r="L6" i="22"/>
  <c r="J6" i="22"/>
  <c r="H6" i="22"/>
  <c r="D6" i="22"/>
  <c r="I26" i="22"/>
  <c r="J26" i="22"/>
  <c r="F26" i="22"/>
  <c r="M26" i="22"/>
  <c r="E26" i="22"/>
  <c r="G21" i="22"/>
  <c r="J21" i="22"/>
  <c r="E21" i="22"/>
  <c r="K26" i="7"/>
  <c r="K25" i="53" s="1"/>
  <c r="K28" i="53" s="1"/>
  <c r="G18" i="77"/>
  <c r="H6" i="77"/>
  <c r="F34" i="53"/>
  <c r="F6" i="53"/>
  <c r="N9" i="53"/>
  <c r="N34" i="53" s="1"/>
  <c r="J6" i="53"/>
  <c r="J35" i="53"/>
  <c r="N43" i="32"/>
  <c r="C31" i="32"/>
  <c r="B31" i="32"/>
  <c r="N32" i="32"/>
  <c r="H31" i="32"/>
  <c r="J31" i="32"/>
  <c r="N27" i="32"/>
  <c r="F24" i="32"/>
  <c r="N26" i="32"/>
  <c r="N28" i="33"/>
  <c r="B24" i="33"/>
  <c r="C24" i="33"/>
  <c r="N27" i="33"/>
  <c r="E24" i="33"/>
  <c r="E18" i="33" s="1"/>
  <c r="N25" i="33"/>
  <c r="C13" i="33"/>
  <c r="N16" i="33"/>
  <c r="L13" i="33"/>
  <c r="L7" i="33" s="1"/>
  <c r="E13" i="33"/>
  <c r="E7" i="33" s="1"/>
  <c r="N14" i="33"/>
  <c r="L12" i="53"/>
  <c r="L36" i="53" s="1"/>
  <c r="L38" i="53"/>
  <c r="E47" i="53"/>
  <c r="N26" i="53"/>
  <c r="N47" i="53" s="1"/>
  <c r="N21" i="53"/>
  <c r="N44" i="53" s="1"/>
  <c r="D44" i="53"/>
  <c r="D41" i="53"/>
  <c r="N18" i="53"/>
  <c r="N41" i="53" s="1"/>
  <c r="N14" i="53"/>
  <c r="N26" i="33"/>
  <c r="N19" i="53"/>
  <c r="N42" i="53" s="1"/>
  <c r="B38" i="53"/>
  <c r="H16" i="22"/>
  <c r="N7" i="22"/>
  <c r="N9" i="22"/>
  <c r="C6" i="22"/>
  <c r="B11" i="22"/>
  <c r="N15" i="22"/>
  <c r="N23" i="22"/>
  <c r="B21" i="22"/>
  <c r="N29" i="22"/>
  <c r="N28" i="22"/>
  <c r="H26" i="22"/>
  <c r="C26" i="22"/>
  <c r="N27" i="22"/>
  <c r="F21" i="22"/>
  <c r="L21" i="22"/>
  <c r="H21" i="22"/>
  <c r="B24" i="32"/>
  <c r="N28" i="32"/>
  <c r="I34" i="53"/>
  <c r="I6" i="53"/>
  <c r="B35" i="53"/>
  <c r="B6" i="53"/>
  <c r="N10" i="53"/>
  <c r="N35" i="53" s="1"/>
  <c r="B16" i="22"/>
  <c r="N17" i="22"/>
  <c r="G11" i="22"/>
  <c r="H6" i="53"/>
  <c r="N8" i="53"/>
  <c r="N33" i="53" s="1"/>
  <c r="N22" i="53"/>
  <c r="N45" i="53" s="1"/>
  <c r="N13" i="22"/>
  <c r="C16" i="22"/>
  <c r="J16" i="22"/>
  <c r="N41" i="32"/>
  <c r="N39" i="32"/>
  <c r="D31" i="32"/>
  <c r="M31" i="32"/>
  <c r="H24" i="32"/>
  <c r="M24" i="32"/>
  <c r="N25" i="32"/>
  <c r="N20" i="53"/>
  <c r="N43" i="53" s="1"/>
  <c r="E24" i="32"/>
  <c r="N12" i="22"/>
  <c r="I12" i="53"/>
  <c r="I36" i="53" s="1"/>
  <c r="F12" i="53"/>
  <c r="F36" i="53" s="1"/>
  <c r="M6" i="53"/>
  <c r="K12" i="53"/>
  <c r="K36" i="53" s="1"/>
  <c r="D6" i="53"/>
  <c r="C21" i="22"/>
  <c r="D6" i="77"/>
  <c r="B5" i="77" s="1"/>
  <c r="H34" i="7"/>
  <c r="N18" i="7"/>
  <c r="N29" i="7"/>
  <c r="H12" i="53"/>
  <c r="N30" i="7"/>
  <c r="N27" i="7"/>
  <c r="D26" i="7"/>
  <c r="D25" i="53" s="1"/>
  <c r="D28" i="53" s="1"/>
  <c r="B12" i="53"/>
  <c r="B33" i="7"/>
  <c r="G6" i="77"/>
  <c r="E5" i="77" s="1"/>
  <c r="M12" i="53"/>
  <c r="M36" i="53" s="1"/>
  <c r="M37" i="7"/>
  <c r="M33" i="7"/>
  <c r="L38" i="7"/>
  <c r="K35" i="7"/>
  <c r="H16" i="7"/>
  <c r="H24" i="53" s="1"/>
  <c r="H31" i="53" s="1"/>
  <c r="H36" i="7"/>
  <c r="E36" i="7"/>
  <c r="D12" i="53"/>
  <c r="D36" i="53" s="1"/>
  <c r="K6" i="77"/>
  <c r="I6" i="7"/>
  <c r="L37" i="7"/>
  <c r="K34" i="7"/>
  <c r="J33" i="7"/>
  <c r="C34" i="7"/>
  <c r="C18" i="77"/>
  <c r="F34" i="7"/>
  <c r="F6" i="7"/>
  <c r="G33" i="7"/>
  <c r="G6" i="7"/>
  <c r="L33" i="7"/>
  <c r="L6" i="7"/>
  <c r="H37" i="7"/>
  <c r="H6" i="7"/>
  <c r="B38" i="7"/>
  <c r="N22" i="7"/>
  <c r="N7" i="7"/>
  <c r="E6" i="77"/>
  <c r="E33" i="7"/>
  <c r="N17" i="7"/>
  <c r="C36" i="7"/>
  <c r="N20" i="7"/>
  <c r="N21" i="7"/>
  <c r="N8" i="7"/>
  <c r="J6" i="7"/>
  <c r="E6" i="7"/>
  <c r="N11" i="7"/>
  <c r="N12" i="7"/>
  <c r="C6" i="7"/>
  <c r="C33" i="7"/>
  <c r="D6" i="7"/>
  <c r="D33" i="7"/>
  <c r="M6" i="77"/>
  <c r="K5" i="77" s="1"/>
  <c r="M6" i="7"/>
  <c r="M35" i="7"/>
  <c r="D18" i="77"/>
  <c r="B18" i="77"/>
  <c r="L6" i="77"/>
  <c r="F36" i="7"/>
  <c r="F6" i="77"/>
  <c r="N19" i="7"/>
  <c r="N28" i="7"/>
  <c r="G38" i="7"/>
  <c r="B37" i="7"/>
  <c r="C35" i="7"/>
  <c r="J26" i="7"/>
  <c r="J25" i="53" s="1"/>
  <c r="J28" i="53" s="1"/>
  <c r="I26" i="7"/>
  <c r="I25" i="53" s="1"/>
  <c r="I28" i="53" s="1"/>
  <c r="H26" i="7"/>
  <c r="G26" i="7"/>
  <c r="G25" i="53" s="1"/>
  <c r="G28" i="53" s="1"/>
  <c r="D16" i="7"/>
  <c r="D24" i="53" s="1"/>
  <c r="D31" i="53" s="1"/>
  <c r="N23" i="53"/>
  <c r="N46" i="53" s="1"/>
  <c r="J6" i="77"/>
  <c r="H5" i="77" s="1"/>
  <c r="B35" i="7"/>
  <c r="N9" i="7"/>
  <c r="M36" i="7"/>
  <c r="E37" i="7"/>
  <c r="E18" i="77"/>
  <c r="B34" i="7"/>
  <c r="D34" i="7"/>
  <c r="L16" i="7"/>
  <c r="L24" i="53" s="1"/>
  <c r="L31" i="53" s="1"/>
  <c r="B6" i="77"/>
  <c r="M26" i="7"/>
  <c r="M25" i="53" s="1"/>
  <c r="M28" i="53" s="1"/>
  <c r="L26" i="7"/>
  <c r="L25" i="53" s="1"/>
  <c r="L28" i="53" s="1"/>
  <c r="F26" i="7"/>
  <c r="F25" i="53" s="1"/>
  <c r="F28" i="53" s="1"/>
  <c r="F49" i="53" s="1"/>
  <c r="E26" i="7"/>
  <c r="B26" i="7"/>
  <c r="B25" i="53" s="1"/>
  <c r="M16" i="7"/>
  <c r="M24" i="53" s="1"/>
  <c r="M31" i="53" s="1"/>
  <c r="I16" i="7"/>
  <c r="E16" i="7"/>
  <c r="K16" i="7"/>
  <c r="G16" i="7"/>
  <c r="G24" i="53" s="1"/>
  <c r="G31" i="53" s="1"/>
  <c r="C16" i="7"/>
  <c r="C24" i="53" s="1"/>
  <c r="C31" i="53" s="1"/>
  <c r="J16" i="7"/>
  <c r="J24" i="53" s="1"/>
  <c r="J31" i="53" s="1"/>
  <c r="F16" i="7"/>
  <c r="F24" i="53" s="1"/>
  <c r="F31" i="53" s="1"/>
  <c r="B16" i="7"/>
  <c r="G18" i="33" l="1"/>
  <c r="E5" i="53"/>
  <c r="E30" i="32"/>
  <c r="C7" i="33"/>
  <c r="J7" i="33"/>
  <c r="J6" i="33" s="1"/>
  <c r="K5" i="32"/>
  <c r="F7" i="33"/>
  <c r="F6" i="33" s="1"/>
  <c r="N40" i="7"/>
  <c r="K10" i="32"/>
  <c r="M7" i="33"/>
  <c r="N10" i="32"/>
  <c r="N19" i="33"/>
  <c r="H5" i="32"/>
  <c r="H11" i="53"/>
  <c r="I32" i="7"/>
  <c r="N5" i="32"/>
  <c r="N8" i="33"/>
  <c r="C18" i="33"/>
  <c r="C6" i="33" s="1"/>
  <c r="H10" i="32"/>
  <c r="N25" i="7"/>
  <c r="E23" i="32"/>
  <c r="H23" i="32"/>
  <c r="D32" i="7"/>
  <c r="K32" i="7"/>
  <c r="K5" i="53"/>
  <c r="H32" i="7"/>
  <c r="K30" i="32"/>
  <c r="B23" i="32"/>
  <c r="K23" i="32"/>
  <c r="G6" i="33"/>
  <c r="E6" i="33"/>
  <c r="I6" i="33"/>
  <c r="H6" i="33"/>
  <c r="M6" i="33"/>
  <c r="K5" i="22"/>
  <c r="H5" i="22"/>
  <c r="D6" i="33"/>
  <c r="E11" i="53"/>
  <c r="B32" i="7"/>
  <c r="K5" i="7"/>
  <c r="N35" i="7"/>
  <c r="N21" i="22"/>
  <c r="N11" i="22"/>
  <c r="N26" i="22"/>
  <c r="N34" i="7"/>
  <c r="E32" i="7"/>
  <c r="N38" i="7"/>
  <c r="J32" i="7"/>
  <c r="K6" i="33"/>
  <c r="K11" i="53"/>
  <c r="L27" i="53"/>
  <c r="L48" i="53" s="1"/>
  <c r="L6" i="33"/>
  <c r="N5" i="53"/>
  <c r="H5" i="53"/>
  <c r="N5" i="22"/>
  <c r="D27" i="53"/>
  <c r="D48" i="53" s="1"/>
  <c r="H36" i="53"/>
  <c r="B11" i="53"/>
  <c r="L32" i="7"/>
  <c r="B5" i="53"/>
  <c r="B36" i="53"/>
  <c r="N16" i="22"/>
  <c r="B5" i="22"/>
  <c r="H30" i="32"/>
  <c r="N24" i="32"/>
  <c r="N23" i="32"/>
  <c r="B18" i="33"/>
  <c r="N24" i="33"/>
  <c r="N30" i="32"/>
  <c r="F17" i="53"/>
  <c r="F40" i="53" s="1"/>
  <c r="N13" i="33"/>
  <c r="N38" i="53"/>
  <c r="N11" i="53"/>
  <c r="N36" i="53" s="1"/>
  <c r="B30" i="32"/>
  <c r="N36" i="7"/>
  <c r="M27" i="53"/>
  <c r="M48" i="53" s="1"/>
  <c r="C49" i="53"/>
  <c r="M32" i="7"/>
  <c r="F32" i="7"/>
  <c r="H5" i="7"/>
  <c r="J17" i="53"/>
  <c r="J40" i="53" s="1"/>
  <c r="J49" i="53"/>
  <c r="G32" i="7"/>
  <c r="N33" i="7"/>
  <c r="C32" i="7"/>
  <c r="N15" i="7"/>
  <c r="F27" i="53"/>
  <c r="F48" i="53" s="1"/>
  <c r="B25" i="7"/>
  <c r="E25" i="53"/>
  <c r="E28" i="53" s="1"/>
  <c r="E17" i="53" s="1"/>
  <c r="E25" i="7"/>
  <c r="H25" i="53"/>
  <c r="H28" i="53" s="1"/>
  <c r="H27" i="53" s="1"/>
  <c r="H48" i="53" s="1"/>
  <c r="H25" i="7"/>
  <c r="B5" i="7"/>
  <c r="E5" i="7"/>
  <c r="N5" i="7"/>
  <c r="C27" i="53"/>
  <c r="C48" i="53" s="1"/>
  <c r="K25" i="7"/>
  <c r="N37" i="7"/>
  <c r="G49" i="53"/>
  <c r="G17" i="53"/>
  <c r="G40" i="53" s="1"/>
  <c r="I49" i="53"/>
  <c r="I17" i="53"/>
  <c r="I40" i="53" s="1"/>
  <c r="L17" i="53"/>
  <c r="L40" i="53" s="1"/>
  <c r="L49" i="53"/>
  <c r="M17" i="53"/>
  <c r="M40" i="53" s="1"/>
  <c r="M49" i="53"/>
  <c r="D17" i="53"/>
  <c r="D40" i="53" s="1"/>
  <c r="D49" i="53"/>
  <c r="K17" i="53"/>
  <c r="K49" i="53"/>
  <c r="G27" i="53"/>
  <c r="G48" i="53" s="1"/>
  <c r="K24" i="53"/>
  <c r="K15" i="7"/>
  <c r="I24" i="53"/>
  <c r="H15" i="7"/>
  <c r="B28" i="53"/>
  <c r="J27" i="53"/>
  <c r="J48" i="53" s="1"/>
  <c r="B24" i="53"/>
  <c r="B15" i="7"/>
  <c r="E24" i="53"/>
  <c r="E15" i="7"/>
  <c r="H31" i="7" l="1"/>
  <c r="N7" i="33"/>
  <c r="E5" i="33"/>
  <c r="B31" i="7"/>
  <c r="K5" i="33"/>
  <c r="H5" i="33"/>
  <c r="E31" i="7"/>
  <c r="K31" i="7"/>
  <c r="N25" i="53"/>
  <c r="B6" i="33"/>
  <c r="N18" i="33"/>
  <c r="H17" i="53"/>
  <c r="N31" i="7"/>
  <c r="H49" i="53"/>
  <c r="E49" i="53"/>
  <c r="E40" i="53"/>
  <c r="E16" i="53"/>
  <c r="K40" i="53"/>
  <c r="K16" i="53"/>
  <c r="E31" i="53"/>
  <c r="E27" i="53"/>
  <c r="E48" i="53" s="1"/>
  <c r="I31" i="53"/>
  <c r="I27" i="53"/>
  <c r="I48" i="53" s="1"/>
  <c r="B31" i="53"/>
  <c r="N24" i="53"/>
  <c r="N28" i="53"/>
  <c r="N49" i="53" s="1"/>
  <c r="B17" i="53"/>
  <c r="B49" i="53"/>
  <c r="B27" i="53"/>
  <c r="K31" i="53"/>
  <c r="K27" i="53"/>
  <c r="K48" i="53" s="1"/>
  <c r="B5" i="33" l="1"/>
  <c r="N5" i="33"/>
  <c r="H40" i="53"/>
  <c r="H16" i="53"/>
  <c r="B40" i="53"/>
  <c r="B16" i="53"/>
  <c r="N16" i="53"/>
  <c r="N40" i="53" s="1"/>
  <c r="N27" i="53"/>
  <c r="N48" i="53" s="1"/>
  <c r="B48" i="53"/>
  <c r="C31" i="46" l="1"/>
  <c r="O31" i="46" l="1"/>
  <c r="G31" i="46"/>
  <c r="J31" i="46"/>
  <c r="P31" i="46"/>
  <c r="I31" i="46"/>
  <c r="F31" i="46"/>
  <c r="D31" i="46"/>
  <c r="B30" i="46" s="1"/>
  <c r="L31" i="46" l="1"/>
  <c r="M37" i="123"/>
  <c r="M37" i="112"/>
  <c r="M37" i="118"/>
  <c r="B31" i="46"/>
  <c r="M37" i="120"/>
  <c r="L37" i="116"/>
  <c r="L37" i="114"/>
  <c r="L37" i="121"/>
  <c r="H31" i="46"/>
  <c r="H30" i="46" s="1"/>
  <c r="N31" i="46"/>
  <c r="N30" i="46" s="1"/>
  <c r="M31" i="46"/>
  <c r="M37" i="124"/>
  <c r="M37" i="117"/>
  <c r="M37" i="122"/>
  <c r="L37" i="112"/>
  <c r="L37" i="122"/>
  <c r="L37" i="124"/>
  <c r="L37" i="118"/>
  <c r="E31" i="46"/>
  <c r="E30" i="46" s="1"/>
  <c r="M37" i="116"/>
  <c r="M37" i="119"/>
  <c r="M37" i="115"/>
  <c r="M37" i="111"/>
  <c r="M37" i="121"/>
  <c r="M37" i="114"/>
  <c r="M37" i="113"/>
  <c r="L37" i="115"/>
  <c r="L37" i="120"/>
  <c r="L37" i="123"/>
  <c r="L37" i="117"/>
  <c r="L37" i="113"/>
  <c r="L37" i="119"/>
  <c r="L37" i="111"/>
  <c r="K31" i="46" l="1"/>
  <c r="K30" i="46" s="1"/>
  <c r="K25" i="117"/>
  <c r="K37" i="117"/>
  <c r="K25" i="120"/>
  <c r="K37" i="120"/>
  <c r="K37" i="112"/>
  <c r="K25" i="112"/>
  <c r="I37" i="114"/>
  <c r="I37" i="120"/>
  <c r="I37" i="113"/>
  <c r="I37" i="115"/>
  <c r="K37" i="123"/>
  <c r="K25" i="123"/>
  <c r="K25" i="113"/>
  <c r="K37" i="113"/>
  <c r="M30" i="112"/>
  <c r="M30" i="117"/>
  <c r="M30" i="111"/>
  <c r="M30" i="113"/>
  <c r="M30" i="119"/>
  <c r="M30" i="123"/>
  <c r="M30" i="114"/>
  <c r="M30" i="124"/>
  <c r="M30" i="115"/>
  <c r="M30" i="120"/>
  <c r="M30" i="116"/>
  <c r="M30" i="121"/>
  <c r="M30" i="118"/>
  <c r="M30" i="122"/>
  <c r="H4" i="47"/>
  <c r="I37" i="122"/>
  <c r="I37" i="112"/>
  <c r="I37" i="124"/>
  <c r="K25" i="124"/>
  <c r="K37" i="124"/>
  <c r="K25" i="116"/>
  <c r="M25" i="116" s="1"/>
  <c r="K37" i="116"/>
  <c r="K37" i="114"/>
  <c r="K25" i="114"/>
  <c r="M25" i="114" s="1"/>
  <c r="K37" i="111"/>
  <c r="K25" i="111"/>
  <c r="K37" i="122"/>
  <c r="K25" i="122"/>
  <c r="M25" i="122" s="1"/>
  <c r="K25" i="118"/>
  <c r="K37" i="118"/>
  <c r="I37" i="111"/>
  <c r="I37" i="119"/>
  <c r="I37" i="123"/>
  <c r="K25" i="121"/>
  <c r="K37" i="121"/>
  <c r="K37" i="119"/>
  <c r="K25" i="119"/>
  <c r="M25" i="119" s="1"/>
  <c r="K37" i="115"/>
  <c r="K25" i="115"/>
  <c r="L30" i="124"/>
  <c r="L30" i="117"/>
  <c r="L30" i="116"/>
  <c r="L30" i="122"/>
  <c r="L30" i="118"/>
  <c r="L30" i="119"/>
  <c r="L30" i="115"/>
  <c r="L30" i="114"/>
  <c r="L30" i="113"/>
  <c r="L30" i="111"/>
  <c r="L30" i="112"/>
  <c r="L30" i="121"/>
  <c r="L30" i="123"/>
  <c r="L30" i="120"/>
  <c r="H18" i="77"/>
  <c r="I37" i="118"/>
  <c r="I37" i="116"/>
  <c r="I37" i="121"/>
  <c r="I37" i="117"/>
  <c r="M25" i="115" l="1"/>
  <c r="M25" i="124"/>
  <c r="M25" i="118"/>
  <c r="M25" i="111"/>
  <c r="M25" i="121"/>
  <c r="M25" i="113"/>
  <c r="M25" i="123"/>
  <c r="K30" i="114"/>
  <c r="K30" i="121"/>
  <c r="K30" i="115"/>
  <c r="K30" i="122"/>
  <c r="K30" i="116"/>
  <c r="K30" i="118"/>
  <c r="K30" i="123"/>
  <c r="K30" i="117"/>
  <c r="K30" i="119"/>
  <c r="K30" i="113"/>
  <c r="K30" i="124"/>
  <c r="K30" i="111"/>
  <c r="K30" i="120"/>
  <c r="K30" i="112"/>
  <c r="M25" i="112"/>
  <c r="M25" i="120"/>
  <c r="M25" i="117"/>
  <c r="F18" i="77" l="1"/>
  <c r="G7" i="46" l="1"/>
  <c r="I7" i="46"/>
  <c r="O7" i="46"/>
  <c r="D7" i="46"/>
  <c r="B6" i="46" s="1"/>
  <c r="P7" i="46"/>
  <c r="F7" i="46"/>
  <c r="J7" i="46"/>
  <c r="C7" i="46"/>
  <c r="M7" i="46" l="1"/>
  <c r="E7" i="46"/>
  <c r="E6" i="46" s="1"/>
  <c r="K26" i="123"/>
  <c r="K38" i="123"/>
  <c r="K26" i="112"/>
  <c r="K38" i="112"/>
  <c r="K38" i="118"/>
  <c r="K26" i="118"/>
  <c r="L38" i="114"/>
  <c r="L38" i="116"/>
  <c r="L38" i="120"/>
  <c r="L38" i="113"/>
  <c r="M38" i="124"/>
  <c r="M38" i="119"/>
  <c r="M38" i="117"/>
  <c r="M38" i="111"/>
  <c r="B7" i="46"/>
  <c r="K38" i="113"/>
  <c r="K26" i="113"/>
  <c r="K26" i="117"/>
  <c r="K38" i="117"/>
  <c r="K38" i="116"/>
  <c r="K26" i="116"/>
  <c r="L38" i="112"/>
  <c r="L38" i="115"/>
  <c r="M38" i="120"/>
  <c r="M38" i="121"/>
  <c r="M38" i="118"/>
  <c r="N7" i="46"/>
  <c r="N6" i="46" s="1"/>
  <c r="K26" i="122"/>
  <c r="K38" i="122"/>
  <c r="K38" i="120"/>
  <c r="K26" i="120"/>
  <c r="K26" i="119"/>
  <c r="K38" i="119"/>
  <c r="L38" i="124"/>
  <c r="L38" i="123"/>
  <c r="L38" i="121"/>
  <c r="L38" i="117"/>
  <c r="M38" i="114"/>
  <c r="M38" i="123"/>
  <c r="L7" i="46"/>
  <c r="K38" i="121"/>
  <c r="K26" i="121"/>
  <c r="K26" i="115"/>
  <c r="K38" i="115"/>
  <c r="K38" i="111"/>
  <c r="K26" i="111"/>
  <c r="K26" i="114"/>
  <c r="K38" i="114"/>
  <c r="K26" i="124"/>
  <c r="K38" i="124"/>
  <c r="L38" i="122"/>
  <c r="L38" i="119"/>
  <c r="L38" i="111"/>
  <c r="L38" i="118"/>
  <c r="M38" i="122"/>
  <c r="M38" i="112"/>
  <c r="M38" i="116"/>
  <c r="M38" i="115"/>
  <c r="M38" i="113"/>
  <c r="I4" i="47"/>
  <c r="H7" i="46"/>
  <c r="H6" i="46" s="1"/>
  <c r="J31" i="77"/>
  <c r="J23" i="77"/>
  <c r="J32" i="77"/>
  <c r="J28" i="77"/>
  <c r="J22" i="77"/>
  <c r="J27" i="77"/>
  <c r="J25" i="77"/>
  <c r="J24" i="77"/>
  <c r="J21" i="77"/>
  <c r="J20" i="77"/>
  <c r="J30" i="77"/>
  <c r="J29" i="77"/>
  <c r="J26" i="77"/>
  <c r="M26" i="111" l="1"/>
  <c r="M26" i="121"/>
  <c r="I38" i="111"/>
  <c r="I38" i="124"/>
  <c r="I38" i="117"/>
  <c r="M26" i="119"/>
  <c r="I38" i="122"/>
  <c r="I38" i="123"/>
  <c r="M26" i="117"/>
  <c r="I18" i="77"/>
  <c r="J18" i="77" s="1"/>
  <c r="J19" i="77"/>
  <c r="M26" i="124"/>
  <c r="M26" i="114"/>
  <c r="M26" i="115"/>
  <c r="I38" i="116"/>
  <c r="M26" i="112"/>
  <c r="K7" i="46"/>
  <c r="K6" i="46" s="1"/>
  <c r="I38" i="121"/>
  <c r="I38" i="114"/>
  <c r="M26" i="122"/>
  <c r="I38" i="118"/>
  <c r="I38" i="112"/>
  <c r="M26" i="118"/>
  <c r="I38" i="115"/>
  <c r="I38" i="119"/>
  <c r="M26" i="120"/>
  <c r="M26" i="116"/>
  <c r="M26" i="113"/>
  <c r="I38" i="113"/>
  <c r="I38" i="120"/>
  <c r="M26" i="123"/>
  <c r="C24" i="47" l="1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B24" i="47"/>
  <c r="F25" i="47"/>
  <c r="D23" i="118"/>
  <c r="I19" i="111"/>
  <c r="D23" i="121"/>
  <c r="I20" i="119"/>
  <c r="I20" i="124"/>
  <c r="E24" i="47"/>
  <c r="I19" i="117"/>
  <c r="I19" i="116"/>
  <c r="F23" i="114"/>
  <c r="I22" i="120"/>
  <c r="I20" i="122"/>
  <c r="D24" i="47"/>
  <c r="F23" i="122"/>
  <c r="F23" i="115"/>
  <c r="F23" i="117"/>
  <c r="D23" i="122"/>
  <c r="I21" i="124"/>
  <c r="I22" i="115"/>
  <c r="I20" i="115"/>
  <c r="F23" i="111"/>
  <c r="F23" i="112"/>
  <c r="F23" i="124"/>
  <c r="I22" i="117" l="1"/>
  <c r="D23" i="123"/>
  <c r="I20" i="111"/>
  <c r="I22" i="112"/>
  <c r="F23" i="116"/>
  <c r="D23" i="119"/>
  <c r="I21" i="114"/>
  <c r="I22" i="124"/>
  <c r="B23" i="111"/>
  <c r="I22" i="121"/>
  <c r="I21" i="111"/>
  <c r="I21" i="118"/>
  <c r="I20" i="113"/>
  <c r="F23" i="119"/>
  <c r="I21" i="120"/>
  <c r="I21" i="122"/>
  <c r="B23" i="112"/>
  <c r="I22" i="122"/>
  <c r="I20" i="114"/>
  <c r="I20" i="112"/>
  <c r="I20" i="116"/>
  <c r="F23" i="121"/>
  <c r="F23" i="123"/>
  <c r="B23" i="123"/>
  <c r="I19" i="123"/>
  <c r="B23" i="122"/>
  <c r="B22" i="122" s="1"/>
  <c r="I19" i="122"/>
  <c r="I21" i="113"/>
  <c r="I21" i="112"/>
  <c r="I21" i="123"/>
  <c r="I22" i="119"/>
  <c r="D23" i="112"/>
  <c r="B23" i="113"/>
  <c r="B23" i="117"/>
  <c r="I20" i="117"/>
  <c r="D23" i="113"/>
  <c r="I20" i="121"/>
  <c r="I21" i="119"/>
  <c r="I20" i="123"/>
  <c r="I21" i="121"/>
  <c r="B23" i="114"/>
  <c r="I19" i="114"/>
  <c r="I21" i="115"/>
  <c r="B23" i="124"/>
  <c r="I19" i="124"/>
  <c r="B23" i="118"/>
  <c r="I19" i="118"/>
  <c r="I21" i="117"/>
  <c r="D23" i="124"/>
  <c r="I22" i="114"/>
  <c r="I22" i="118"/>
  <c r="I20" i="120"/>
  <c r="B23" i="119"/>
  <c r="I19" i="119"/>
  <c r="D23" i="120"/>
  <c r="B23" i="121"/>
  <c r="D23" i="116"/>
  <c r="D23" i="117"/>
  <c r="I22" i="111"/>
  <c r="I22" i="113"/>
  <c r="I19" i="112"/>
  <c r="I21" i="116"/>
  <c r="D23" i="115"/>
  <c r="D23" i="111"/>
  <c r="B22" i="111" s="1"/>
  <c r="F24" i="47"/>
  <c r="B23" i="116"/>
  <c r="B23" i="115"/>
  <c r="B22" i="115" s="1"/>
  <c r="I19" i="115"/>
  <c r="B23" i="120"/>
  <c r="I19" i="120"/>
  <c r="I22" i="116"/>
  <c r="D23" i="114"/>
  <c r="I20" i="118"/>
  <c r="B22" i="123" l="1"/>
  <c r="F23" i="118"/>
  <c r="B22" i="118" s="1"/>
  <c r="I19" i="121"/>
  <c r="B22" i="112"/>
  <c r="F23" i="113"/>
  <c r="B22" i="113" s="1"/>
  <c r="I19" i="113"/>
  <c r="B22" i="121"/>
  <c r="B22" i="119"/>
  <c r="B22" i="124"/>
  <c r="B22" i="114"/>
  <c r="B22" i="116"/>
  <c r="F23" i="120"/>
  <c r="B22" i="120" s="1"/>
  <c r="I22" i="123"/>
  <c r="E7" i="110" l="1"/>
  <c r="G7" i="110"/>
  <c r="G37" i="97"/>
  <c r="J10" i="47"/>
  <c r="F7" i="110"/>
  <c r="J31" i="59"/>
  <c r="O31" i="10"/>
  <c r="K34" i="59" l="1"/>
  <c r="J13" i="47"/>
  <c r="E31" i="10"/>
  <c r="I6" i="59"/>
  <c r="F6" i="59"/>
  <c r="I37" i="97"/>
  <c r="E6" i="97"/>
  <c r="I23" i="97"/>
  <c r="F7" i="10"/>
  <c r="B4" i="47"/>
  <c r="J5" i="47"/>
  <c r="G9" i="97"/>
  <c r="Q22" i="97"/>
  <c r="D4" i="57"/>
  <c r="E4" i="57"/>
  <c r="E4" i="47"/>
  <c r="J9" i="57"/>
  <c r="J6" i="47"/>
  <c r="F4" i="57"/>
  <c r="J16" i="47"/>
  <c r="J9" i="97"/>
  <c r="P7" i="110"/>
  <c r="F4" i="47"/>
  <c r="G6" i="59"/>
  <c r="H4" i="57"/>
  <c r="C4" i="47"/>
  <c r="D6" i="59"/>
  <c r="D8" i="55"/>
  <c r="D15" i="55"/>
  <c r="J37" i="59"/>
  <c r="C18" i="55"/>
  <c r="E19" i="55"/>
  <c r="K37" i="59"/>
  <c r="D14" i="55"/>
  <c r="B6" i="97"/>
  <c r="J33" i="59"/>
  <c r="H6" i="97"/>
  <c r="C9" i="55"/>
  <c r="I26" i="59"/>
  <c r="B6" i="59"/>
  <c r="I7" i="10"/>
  <c r="D11" i="55"/>
  <c r="I9" i="97"/>
  <c r="J13" i="57"/>
  <c r="J18" i="57"/>
  <c r="P7" i="10"/>
  <c r="J7" i="57"/>
  <c r="C4" i="57"/>
  <c r="N6" i="97"/>
  <c r="D4" i="47"/>
  <c r="J35" i="59"/>
  <c r="J12" i="47"/>
  <c r="J14" i="57"/>
  <c r="J23" i="97"/>
  <c r="G7" i="10"/>
  <c r="N22" i="97"/>
  <c r="K33" i="59"/>
  <c r="J32" i="59"/>
  <c r="C11" i="55"/>
  <c r="K30" i="59"/>
  <c r="D9" i="55"/>
  <c r="J27" i="59"/>
  <c r="J28" i="59"/>
  <c r="C14" i="55"/>
  <c r="H37" i="97"/>
  <c r="B7" i="110"/>
  <c r="I28" i="59"/>
  <c r="N7" i="10"/>
  <c r="D16" i="55"/>
  <c r="I27" i="59"/>
  <c r="K29" i="59"/>
  <c r="I36" i="59"/>
  <c r="N7" i="110"/>
  <c r="H31" i="10"/>
  <c r="C19" i="55"/>
  <c r="I32" i="59"/>
  <c r="C23" i="97"/>
  <c r="F23" i="97"/>
  <c r="I7" i="110"/>
  <c r="I31" i="10"/>
  <c r="C7" i="110"/>
  <c r="F31" i="10"/>
  <c r="F37" i="97"/>
  <c r="C31" i="10"/>
  <c r="Q36" i="97"/>
  <c r="J9" i="47"/>
  <c r="B16" i="110"/>
  <c r="B20" i="55"/>
  <c r="J12" i="57"/>
  <c r="J7" i="47"/>
  <c r="J5" i="57"/>
  <c r="J16" i="57"/>
  <c r="J8" i="47"/>
  <c r="G4" i="57"/>
  <c r="I4" i="57"/>
  <c r="G23" i="97"/>
  <c r="J11" i="57"/>
  <c r="J14" i="47"/>
  <c r="J15" i="47"/>
  <c r="J37" i="97"/>
  <c r="J11" i="47"/>
  <c r="J31" i="10"/>
  <c r="J17" i="47"/>
  <c r="Q8" i="97"/>
  <c r="P31" i="10"/>
  <c r="E16" i="110"/>
  <c r="D7" i="110"/>
  <c r="B6" i="110" s="1"/>
  <c r="D13" i="55"/>
  <c r="E7" i="10"/>
  <c r="N31" i="10"/>
  <c r="N30" i="10" s="1"/>
  <c r="B7" i="10"/>
  <c r="I37" i="59"/>
  <c r="J34" i="59"/>
  <c r="E14" i="55"/>
  <c r="C10" i="55"/>
  <c r="K26" i="59"/>
  <c r="H6" i="59"/>
  <c r="E12" i="55"/>
  <c r="H7" i="10"/>
  <c r="E11" i="55"/>
  <c r="E6" i="59"/>
  <c r="J26" i="59"/>
  <c r="E15" i="55"/>
  <c r="I30" i="59"/>
  <c r="D12" i="55"/>
  <c r="I35" i="59"/>
  <c r="E9" i="97"/>
  <c r="E8" i="55"/>
  <c r="K31" i="59"/>
  <c r="E23" i="97"/>
  <c r="D17" i="55"/>
  <c r="C7" i="10"/>
  <c r="D18" i="55"/>
  <c r="O7" i="110"/>
  <c r="C13" i="55"/>
  <c r="N16" i="110"/>
  <c r="H16" i="110"/>
  <c r="F9" i="97"/>
  <c r="O7" i="10"/>
  <c r="B4" i="57"/>
  <c r="N36" i="97"/>
  <c r="J15" i="57"/>
  <c r="D19" i="55"/>
  <c r="C8" i="55"/>
  <c r="J17" i="57"/>
  <c r="G4" i="47"/>
  <c r="E9" i="55"/>
  <c r="J6" i="59"/>
  <c r="Q6" i="97"/>
  <c r="J8" i="57"/>
  <c r="D31" i="10"/>
  <c r="J18" i="47"/>
  <c r="G31" i="10"/>
  <c r="J7" i="110"/>
  <c r="J6" i="57"/>
  <c r="J7" i="10"/>
  <c r="E30" i="10"/>
  <c r="E37" i="97"/>
  <c r="E36" i="97" s="1"/>
  <c r="K36" i="59"/>
  <c r="I33" i="59"/>
  <c r="K27" i="59"/>
  <c r="K28" i="59"/>
  <c r="K35" i="59"/>
  <c r="E18" i="55"/>
  <c r="J30" i="59"/>
  <c r="H7" i="110"/>
  <c r="E13" i="55"/>
  <c r="C12" i="55"/>
  <c r="I34" i="59"/>
  <c r="I29" i="59"/>
  <c r="J36" i="59"/>
  <c r="E6" i="110"/>
  <c r="H9" i="97"/>
  <c r="C17" i="55"/>
  <c r="B31" i="10"/>
  <c r="H23" i="97"/>
  <c r="I31" i="59"/>
  <c r="K32" i="59"/>
  <c r="J29" i="59"/>
  <c r="C15" i="55"/>
  <c r="E17" i="55"/>
  <c r="I32" i="116"/>
  <c r="L31" i="10"/>
  <c r="I36" i="115"/>
  <c r="I35" i="122"/>
  <c r="I35" i="119"/>
  <c r="I34" i="114"/>
  <c r="I33" i="115"/>
  <c r="I35" i="116"/>
  <c r="I36" i="124"/>
  <c r="I33" i="111"/>
  <c r="I35" i="113"/>
  <c r="I34" i="111"/>
  <c r="I33" i="121"/>
  <c r="I36" i="116"/>
  <c r="I35" i="124"/>
  <c r="I32" i="123"/>
  <c r="I34" i="112"/>
  <c r="I32" i="121"/>
  <c r="I33" i="118"/>
  <c r="I36" i="119"/>
  <c r="I35" i="120"/>
  <c r="I35" i="118"/>
  <c r="I33" i="123"/>
  <c r="I36" i="117"/>
  <c r="I35" i="117"/>
  <c r="I36" i="114"/>
  <c r="I36" i="112"/>
  <c r="I34" i="113"/>
  <c r="I33" i="113"/>
  <c r="I34" i="115"/>
  <c r="I33" i="112"/>
  <c r="I35" i="112"/>
  <c r="I34" i="121"/>
  <c r="I34" i="120"/>
  <c r="I35" i="121"/>
  <c r="I32" i="118"/>
  <c r="I36" i="118"/>
  <c r="I33" i="124"/>
  <c r="I36" i="121"/>
  <c r="I32" i="117"/>
  <c r="I32" i="120"/>
  <c r="I35" i="123"/>
  <c r="I35" i="114"/>
  <c r="I33" i="122"/>
  <c r="I34" i="123"/>
  <c r="I32" i="112"/>
  <c r="I36" i="113"/>
  <c r="I33" i="120"/>
  <c r="I33" i="117"/>
  <c r="I32" i="122"/>
  <c r="I32" i="113"/>
  <c r="I32" i="119"/>
  <c r="I32" i="111"/>
  <c r="I35" i="115"/>
  <c r="I33" i="114"/>
  <c r="I35" i="111"/>
  <c r="I36" i="120"/>
  <c r="I36" i="111"/>
  <c r="I34" i="118"/>
  <c r="I34" i="119"/>
  <c r="I33" i="119"/>
  <c r="I33" i="116"/>
  <c r="I34" i="124"/>
  <c r="I36" i="122"/>
  <c r="I32" i="124"/>
  <c r="I34" i="122"/>
  <c r="I32" i="115"/>
  <c r="I34" i="117"/>
  <c r="I36" i="123"/>
  <c r="I32" i="114"/>
  <c r="I34" i="116"/>
  <c r="D9" i="97" l="1"/>
  <c r="J10" i="57"/>
  <c r="L7" i="10"/>
  <c r="H22" i="97"/>
  <c r="H6" i="10"/>
  <c r="E16" i="55"/>
  <c r="C37" i="97"/>
  <c r="K37" i="97"/>
  <c r="M23" i="97"/>
  <c r="C16" i="55"/>
  <c r="M33" i="120"/>
  <c r="M35" i="124"/>
  <c r="M36" i="121"/>
  <c r="M33" i="123"/>
  <c r="M33" i="117"/>
  <c r="M35" i="113"/>
  <c r="M33" i="119"/>
  <c r="M32" i="116"/>
  <c r="M33" i="111"/>
  <c r="M35" i="112"/>
  <c r="M31" i="114"/>
  <c r="L8" i="114"/>
  <c r="M35" i="117"/>
  <c r="M34" i="113"/>
  <c r="M31" i="115"/>
  <c r="L8" i="115"/>
  <c r="M33" i="115"/>
  <c r="M36" i="117"/>
  <c r="M32" i="120"/>
  <c r="M33" i="124"/>
  <c r="F8" i="124"/>
  <c r="M31" i="118"/>
  <c r="L8" i="118"/>
  <c r="F8" i="113"/>
  <c r="M32" i="113"/>
  <c r="M31" i="121"/>
  <c r="L8" i="121"/>
  <c r="M32" i="115"/>
  <c r="L35" i="117"/>
  <c r="K6" i="59"/>
  <c r="K7" i="10"/>
  <c r="N8" i="97"/>
  <c r="K32" i="124"/>
  <c r="K20" i="124"/>
  <c r="M20" i="124" s="1"/>
  <c r="K23" i="121"/>
  <c r="M23" i="121" s="1"/>
  <c r="K35" i="121"/>
  <c r="K36" i="116"/>
  <c r="K24" i="116"/>
  <c r="M24" i="116" s="1"/>
  <c r="K24" i="119"/>
  <c r="M24" i="119" s="1"/>
  <c r="K36" i="119"/>
  <c r="K32" i="119"/>
  <c r="K20" i="119"/>
  <c r="M20" i="119" s="1"/>
  <c r="K34" i="118"/>
  <c r="K22" i="118"/>
  <c r="M22" i="118" s="1"/>
  <c r="K35" i="119"/>
  <c r="K23" i="119"/>
  <c r="M23" i="119" s="1"/>
  <c r="K36" i="111"/>
  <c r="K24" i="111"/>
  <c r="M24" i="111" s="1"/>
  <c r="K24" i="120"/>
  <c r="M24" i="120" s="1"/>
  <c r="K36" i="120"/>
  <c r="K21" i="111"/>
  <c r="M21" i="111" s="1"/>
  <c r="K33" i="111"/>
  <c r="K34" i="122"/>
  <c r="K22" i="122"/>
  <c r="M22" i="122" s="1"/>
  <c r="K31" i="122"/>
  <c r="H8" i="122"/>
  <c r="B8" i="117"/>
  <c r="K34" i="120"/>
  <c r="K22" i="120"/>
  <c r="M22" i="120" s="1"/>
  <c r="B8" i="115"/>
  <c r="K34" i="115"/>
  <c r="K22" i="115"/>
  <c r="M22" i="115" s="1"/>
  <c r="K19" i="120"/>
  <c r="M19" i="120" s="1"/>
  <c r="K31" i="120"/>
  <c r="H8" i="120"/>
  <c r="K36" i="114"/>
  <c r="K24" i="114"/>
  <c r="M24" i="114" s="1"/>
  <c r="L36" i="123"/>
  <c r="L31" i="115"/>
  <c r="J8" i="115"/>
  <c r="L33" i="118"/>
  <c r="L36" i="112"/>
  <c r="D8" i="120"/>
  <c r="L35" i="120"/>
  <c r="L36" i="114"/>
  <c r="L34" i="122"/>
  <c r="L34" i="117"/>
  <c r="L31" i="124"/>
  <c r="J8" i="124"/>
  <c r="L35" i="119"/>
  <c r="L33" i="117"/>
  <c r="L32" i="120"/>
  <c r="L35" i="121"/>
  <c r="L36" i="117"/>
  <c r="L36" i="118"/>
  <c r="L35" i="112"/>
  <c r="L34" i="119"/>
  <c r="L32" i="113"/>
  <c r="L35" i="114"/>
  <c r="L31" i="119"/>
  <c r="J8" i="119"/>
  <c r="L35" i="122"/>
  <c r="L34" i="113"/>
  <c r="D8" i="121"/>
  <c r="L31" i="123"/>
  <c r="J8" i="123"/>
  <c r="L31" i="111"/>
  <c r="J8" i="111"/>
  <c r="L36" i="124"/>
  <c r="L33" i="120"/>
  <c r="L36" i="122"/>
  <c r="B30" i="10"/>
  <c r="H6" i="110"/>
  <c r="B37" i="97"/>
  <c r="E6" i="10"/>
  <c r="N6" i="10"/>
  <c r="H36" i="97"/>
  <c r="E10" i="55"/>
  <c r="D10" i="55"/>
  <c r="C9" i="97"/>
  <c r="B9" i="97"/>
  <c r="B8" i="97" s="1"/>
  <c r="K16" i="110"/>
  <c r="M36" i="118"/>
  <c r="F8" i="116"/>
  <c r="M36" i="111"/>
  <c r="I31" i="111"/>
  <c r="F8" i="111"/>
  <c r="F8" i="115"/>
  <c r="M36" i="124"/>
  <c r="M34" i="115"/>
  <c r="M35" i="121"/>
  <c r="M32" i="119"/>
  <c r="M36" i="116"/>
  <c r="M31" i="112"/>
  <c r="L8" i="112"/>
  <c r="M32" i="123"/>
  <c r="M31" i="123"/>
  <c r="L8" i="123"/>
  <c r="M36" i="122"/>
  <c r="M35" i="114"/>
  <c r="M31" i="124"/>
  <c r="L8" i="124"/>
  <c r="M31" i="119"/>
  <c r="L8" i="119"/>
  <c r="M33" i="113"/>
  <c r="F8" i="112"/>
  <c r="M35" i="122"/>
  <c r="M35" i="116"/>
  <c r="M35" i="115"/>
  <c r="M34" i="120"/>
  <c r="M35" i="120"/>
  <c r="M9" i="97"/>
  <c r="K23" i="97"/>
  <c r="K31" i="116"/>
  <c r="K19" i="116"/>
  <c r="M19" i="116" s="1"/>
  <c r="H8" i="116"/>
  <c r="K35" i="115"/>
  <c r="K23" i="115"/>
  <c r="M23" i="115" s="1"/>
  <c r="K36" i="124"/>
  <c r="K24" i="124"/>
  <c r="M24" i="124" s="1"/>
  <c r="K22" i="113"/>
  <c r="M22" i="113" s="1"/>
  <c r="K34" i="113"/>
  <c r="K33" i="116"/>
  <c r="K21" i="116"/>
  <c r="M21" i="116" s="1"/>
  <c r="K31" i="115"/>
  <c r="K19" i="115"/>
  <c r="M19" i="115" s="1"/>
  <c r="H8" i="115"/>
  <c r="B8" i="119"/>
  <c r="B8" i="114"/>
  <c r="K32" i="121"/>
  <c r="K20" i="121"/>
  <c r="M20" i="121" s="1"/>
  <c r="B8" i="122"/>
  <c r="B8" i="121"/>
  <c r="K22" i="119"/>
  <c r="M22" i="119" s="1"/>
  <c r="K34" i="119"/>
  <c r="K36" i="118"/>
  <c r="K24" i="118"/>
  <c r="M24" i="118" s="1"/>
  <c r="K32" i="112"/>
  <c r="K20" i="112"/>
  <c r="M20" i="112" s="1"/>
  <c r="K24" i="123"/>
  <c r="M24" i="123" s="1"/>
  <c r="K36" i="123"/>
  <c r="K32" i="113"/>
  <c r="K20" i="113"/>
  <c r="M20" i="113" s="1"/>
  <c r="K35" i="122"/>
  <c r="K23" i="122"/>
  <c r="M23" i="122" s="1"/>
  <c r="K21" i="123"/>
  <c r="M21" i="123" s="1"/>
  <c r="K33" i="123"/>
  <c r="K24" i="121"/>
  <c r="M24" i="121" s="1"/>
  <c r="K36" i="121"/>
  <c r="K31" i="112"/>
  <c r="K19" i="112"/>
  <c r="M19" i="112" s="1"/>
  <c r="H8" i="112"/>
  <c r="K32" i="118"/>
  <c r="K20" i="118"/>
  <c r="M20" i="118" s="1"/>
  <c r="K35" i="124"/>
  <c r="K23" i="124"/>
  <c r="M23" i="124" s="1"/>
  <c r="K34" i="116"/>
  <c r="K22" i="116"/>
  <c r="M22" i="116" s="1"/>
  <c r="K31" i="114"/>
  <c r="K19" i="114"/>
  <c r="M19" i="114" s="1"/>
  <c r="H8" i="114"/>
  <c r="K24" i="112"/>
  <c r="M24" i="112" s="1"/>
  <c r="K36" i="112"/>
  <c r="K20" i="123"/>
  <c r="M20" i="123" s="1"/>
  <c r="K32" i="123"/>
  <c r="K32" i="114"/>
  <c r="K20" i="114"/>
  <c r="M20" i="114" s="1"/>
  <c r="M31" i="10"/>
  <c r="L32" i="116"/>
  <c r="K19" i="122"/>
  <c r="M19" i="122" s="1"/>
  <c r="L32" i="112"/>
  <c r="L31" i="117"/>
  <c r="J8" i="117"/>
  <c r="L32" i="119"/>
  <c r="D8" i="113"/>
  <c r="L32" i="124"/>
  <c r="L34" i="124"/>
  <c r="D8" i="115"/>
  <c r="L31" i="113"/>
  <c r="J8" i="113"/>
  <c r="L33" i="121"/>
  <c r="L32" i="122"/>
  <c r="L34" i="121"/>
  <c r="D8" i="111"/>
  <c r="L32" i="117"/>
  <c r="L36" i="111"/>
  <c r="L34" i="114"/>
  <c r="L36" i="120"/>
  <c r="L32" i="123"/>
  <c r="L34" i="123"/>
  <c r="L35" i="118"/>
  <c r="L33" i="123"/>
  <c r="L33" i="111"/>
  <c r="L34" i="112"/>
  <c r="L35" i="111"/>
  <c r="D23" i="97"/>
  <c r="H30" i="10"/>
  <c r="M31" i="111"/>
  <c r="L8" i="111"/>
  <c r="M34" i="114"/>
  <c r="M31" i="117"/>
  <c r="L8" i="117"/>
  <c r="M32" i="117"/>
  <c r="M34" i="122"/>
  <c r="M33" i="114"/>
  <c r="M33" i="112"/>
  <c r="M31" i="122"/>
  <c r="L8" i="122"/>
  <c r="M34" i="118"/>
  <c r="M36" i="119"/>
  <c r="M32" i="112"/>
  <c r="M33" i="121"/>
  <c r="F8" i="114"/>
  <c r="F8" i="117"/>
  <c r="M33" i="118"/>
  <c r="M32" i="122"/>
  <c r="F8" i="123"/>
  <c r="M35" i="111"/>
  <c r="M32" i="124"/>
  <c r="M34" i="116"/>
  <c r="M36" i="120"/>
  <c r="M31" i="113"/>
  <c r="L8" i="113"/>
  <c r="M32" i="121"/>
  <c r="M37" i="97"/>
  <c r="L9" i="97"/>
  <c r="K21" i="119"/>
  <c r="M21" i="119" s="1"/>
  <c r="K33" i="119"/>
  <c r="B8" i="123"/>
  <c r="K32" i="116"/>
  <c r="K20" i="116"/>
  <c r="M20" i="116" s="1"/>
  <c r="K24" i="122"/>
  <c r="M24" i="122" s="1"/>
  <c r="K36" i="122"/>
  <c r="K34" i="123"/>
  <c r="K22" i="123"/>
  <c r="M22" i="123" s="1"/>
  <c r="B8" i="124"/>
  <c r="K33" i="113"/>
  <c r="K21" i="113"/>
  <c r="M21" i="113" s="1"/>
  <c r="K23" i="113"/>
  <c r="M23" i="113" s="1"/>
  <c r="K35" i="113"/>
  <c r="K31" i="111"/>
  <c r="K19" i="111"/>
  <c r="M19" i="111" s="1"/>
  <c r="H8" i="111"/>
  <c r="K31" i="113"/>
  <c r="K19" i="113"/>
  <c r="M19" i="113" s="1"/>
  <c r="H8" i="113"/>
  <c r="B8" i="111"/>
  <c r="K35" i="118"/>
  <c r="K23" i="118"/>
  <c r="M23" i="118" s="1"/>
  <c r="K32" i="120"/>
  <c r="K20" i="120"/>
  <c r="M20" i="120" s="1"/>
  <c r="K35" i="111"/>
  <c r="K23" i="111"/>
  <c r="M23" i="111" s="1"/>
  <c r="K31" i="121"/>
  <c r="K19" i="121"/>
  <c r="M19" i="121" s="1"/>
  <c r="H8" i="121"/>
  <c r="K33" i="120"/>
  <c r="K21" i="120"/>
  <c r="M21" i="120" s="1"/>
  <c r="K32" i="111"/>
  <c r="K33" i="114"/>
  <c r="K21" i="114"/>
  <c r="M21" i="114" s="1"/>
  <c r="K22" i="112"/>
  <c r="M22" i="112" s="1"/>
  <c r="K34" i="112"/>
  <c r="K24" i="115"/>
  <c r="M24" i="115" s="1"/>
  <c r="K36" i="115"/>
  <c r="K22" i="114"/>
  <c r="M22" i="114" s="1"/>
  <c r="K34" i="114"/>
  <c r="B8" i="118"/>
  <c r="K31" i="119"/>
  <c r="K19" i="119"/>
  <c r="M19" i="119" s="1"/>
  <c r="H8" i="119"/>
  <c r="K35" i="114"/>
  <c r="K23" i="114"/>
  <c r="M23" i="114" s="1"/>
  <c r="K19" i="118"/>
  <c r="M19" i="118" s="1"/>
  <c r="K31" i="118"/>
  <c r="H8" i="118"/>
  <c r="K31" i="10"/>
  <c r="K7" i="110"/>
  <c r="K6" i="110" s="1"/>
  <c r="M7" i="110"/>
  <c r="L23" i="97"/>
  <c r="L33" i="112"/>
  <c r="L31" i="112"/>
  <c r="J8" i="112"/>
  <c r="L33" i="119"/>
  <c r="D8" i="122"/>
  <c r="L32" i="118"/>
  <c r="L32" i="121"/>
  <c r="L33" i="115"/>
  <c r="L33" i="114"/>
  <c r="L36" i="121"/>
  <c r="L31" i="121"/>
  <c r="J8" i="121"/>
  <c r="L34" i="120"/>
  <c r="L34" i="115"/>
  <c r="L35" i="113"/>
  <c r="L32" i="114"/>
  <c r="L34" i="118"/>
  <c r="L35" i="116"/>
  <c r="D8" i="117"/>
  <c r="L35" i="115"/>
  <c r="L34" i="116"/>
  <c r="D8" i="118"/>
  <c r="L33" i="113"/>
  <c r="L34" i="111"/>
  <c r="D8" i="112"/>
  <c r="L32" i="115"/>
  <c r="L31" i="114"/>
  <c r="J8" i="114"/>
  <c r="K23" i="117"/>
  <c r="M23" i="117" s="1"/>
  <c r="K35" i="117"/>
  <c r="H8" i="97"/>
  <c r="E22" i="97"/>
  <c r="D37" i="97"/>
  <c r="N6" i="110"/>
  <c r="J4" i="57"/>
  <c r="B23" i="97"/>
  <c r="B22" i="97" s="1"/>
  <c r="J4" i="47"/>
  <c r="M34" i="124"/>
  <c r="M36" i="113"/>
  <c r="M34" i="117"/>
  <c r="M31" i="120"/>
  <c r="L8" i="120"/>
  <c r="M31" i="116"/>
  <c r="L8" i="116"/>
  <c r="M34" i="112"/>
  <c r="M35" i="123"/>
  <c r="M36" i="112"/>
  <c r="M33" i="122"/>
  <c r="M32" i="114"/>
  <c r="M33" i="116"/>
  <c r="M34" i="121"/>
  <c r="F8" i="119"/>
  <c r="M36" i="115"/>
  <c r="M34" i="123"/>
  <c r="F8" i="122"/>
  <c r="M34" i="119"/>
  <c r="F8" i="118"/>
  <c r="M36" i="123"/>
  <c r="M36" i="114"/>
  <c r="M35" i="119"/>
  <c r="M34" i="111"/>
  <c r="F8" i="120"/>
  <c r="M32" i="118"/>
  <c r="M35" i="118"/>
  <c r="M32" i="111"/>
  <c r="L7" i="110"/>
  <c r="K9" i="97"/>
  <c r="K8" i="97" s="1"/>
  <c r="L6" i="59"/>
  <c r="B8" i="120"/>
  <c r="B8" i="113"/>
  <c r="K21" i="118"/>
  <c r="M21" i="118" s="1"/>
  <c r="K33" i="118"/>
  <c r="K36" i="117"/>
  <c r="K24" i="117"/>
  <c r="M24" i="117" s="1"/>
  <c r="K35" i="120"/>
  <c r="K23" i="120"/>
  <c r="M23" i="120" s="1"/>
  <c r="K36" i="113"/>
  <c r="K24" i="113"/>
  <c r="M24" i="113" s="1"/>
  <c r="K23" i="123"/>
  <c r="M23" i="123" s="1"/>
  <c r="K35" i="123"/>
  <c r="K34" i="124"/>
  <c r="K22" i="124"/>
  <c r="M22" i="124" s="1"/>
  <c r="K22" i="111"/>
  <c r="M22" i="111" s="1"/>
  <c r="K34" i="111"/>
  <c r="K31" i="124"/>
  <c r="K19" i="124"/>
  <c r="M19" i="124" s="1"/>
  <c r="H8" i="124"/>
  <c r="K23" i="116"/>
  <c r="M23" i="116" s="1"/>
  <c r="K35" i="116"/>
  <c r="K22" i="117"/>
  <c r="M22" i="117" s="1"/>
  <c r="K34" i="117"/>
  <c r="K20" i="115"/>
  <c r="M20" i="115" s="1"/>
  <c r="K32" i="115"/>
  <c r="K35" i="112"/>
  <c r="K23" i="112"/>
  <c r="M23" i="112" s="1"/>
  <c r="K33" i="122"/>
  <c r="K21" i="122"/>
  <c r="M21" i="122" s="1"/>
  <c r="K33" i="124"/>
  <c r="K21" i="124"/>
  <c r="M21" i="124" s="1"/>
  <c r="B8" i="112"/>
  <c r="K22" i="121"/>
  <c r="M22" i="121" s="1"/>
  <c r="K34" i="121"/>
  <c r="K33" i="121"/>
  <c r="K21" i="121"/>
  <c r="M21" i="121" s="1"/>
  <c r="K32" i="117"/>
  <c r="K20" i="117"/>
  <c r="M20" i="117" s="1"/>
  <c r="K21" i="115"/>
  <c r="M21" i="115" s="1"/>
  <c r="K33" i="115"/>
  <c r="K32" i="122"/>
  <c r="K20" i="122"/>
  <c r="M20" i="122" s="1"/>
  <c r="K21" i="112"/>
  <c r="M21" i="112" s="1"/>
  <c r="K33" i="112"/>
  <c r="K21" i="117"/>
  <c r="M21" i="117" s="1"/>
  <c r="K33" i="117"/>
  <c r="K31" i="123"/>
  <c r="K19" i="123"/>
  <c r="M19" i="123" s="1"/>
  <c r="H8" i="123"/>
  <c r="M6" i="59"/>
  <c r="M7" i="10"/>
  <c r="L37" i="97"/>
  <c r="D8" i="119"/>
  <c r="L33" i="124"/>
  <c r="L31" i="118"/>
  <c r="J8" i="118"/>
  <c r="L36" i="116"/>
  <c r="D8" i="124"/>
  <c r="L35" i="123"/>
  <c r="L36" i="115"/>
  <c r="L35" i="124"/>
  <c r="L36" i="113"/>
  <c r="L33" i="122"/>
  <c r="D8" i="114"/>
  <c r="K20" i="111"/>
  <c r="M20" i="111" s="1"/>
  <c r="L32" i="111"/>
  <c r="D8" i="123"/>
  <c r="L31" i="116"/>
  <c r="J8" i="116"/>
  <c r="L31" i="120"/>
  <c r="J8" i="120"/>
  <c r="L33" i="116"/>
  <c r="L36" i="119"/>
  <c r="E8" i="97"/>
  <c r="H5" i="59"/>
  <c r="C6" i="59"/>
  <c r="B5" i="59" s="1"/>
  <c r="E5" i="59"/>
  <c r="D7" i="10"/>
  <c r="B6" i="10" s="1"/>
  <c r="K6" i="97"/>
  <c r="I31" i="118"/>
  <c r="K36" i="97" l="1"/>
  <c r="K30" i="10"/>
  <c r="B16" i="10"/>
  <c r="B17" i="10"/>
  <c r="B21" i="10"/>
  <c r="B19" i="10"/>
  <c r="B18" i="10"/>
  <c r="B22" i="10"/>
  <c r="B20" i="10"/>
  <c r="B7" i="120"/>
  <c r="B7" i="119"/>
  <c r="H7" i="113"/>
  <c r="B7" i="117"/>
  <c r="H7" i="115"/>
  <c r="H7" i="116"/>
  <c r="B38" i="10"/>
  <c r="B39" i="10"/>
  <c r="B37" i="10"/>
  <c r="K5" i="59"/>
  <c r="H7" i="111"/>
  <c r="F8" i="121"/>
  <c r="L31" i="122"/>
  <c r="J8" i="122"/>
  <c r="H7" i="114"/>
  <c r="K22" i="97"/>
  <c r="B7" i="111"/>
  <c r="B7" i="116"/>
  <c r="H7" i="120"/>
  <c r="H7" i="124"/>
  <c r="K31" i="117"/>
  <c r="K19" i="117"/>
  <c r="M19" i="117" s="1"/>
  <c r="H8" i="117"/>
  <c r="B7" i="118"/>
  <c r="B7" i="122"/>
  <c r="H7" i="119"/>
  <c r="H7" i="121"/>
  <c r="B7" i="123"/>
  <c r="B7" i="114"/>
  <c r="B36" i="97"/>
  <c r="H7" i="122"/>
  <c r="B7" i="113"/>
  <c r="H7" i="123"/>
  <c r="H7" i="118"/>
  <c r="H7" i="112"/>
  <c r="B7" i="112"/>
  <c r="B7" i="115"/>
  <c r="K6" i="10"/>
  <c r="B7" i="124"/>
  <c r="I31" i="112"/>
  <c r="B8" i="116" l="1"/>
  <c r="D8" i="116"/>
  <c r="B7" i="121"/>
  <c r="H7" i="117"/>
  <c r="I31" i="119"/>
  <c r="I31" i="113" l="1"/>
  <c r="I31" i="120" l="1"/>
  <c r="I31" i="114" l="1"/>
  <c r="I31" i="121" l="1"/>
  <c r="I31" i="115" l="1"/>
  <c r="I31" i="122" l="1"/>
  <c r="I31" i="116" l="1"/>
  <c r="I31" i="123" l="1"/>
  <c r="I31" i="117" l="1"/>
  <c r="I31" i="124" l="1"/>
</calcChain>
</file>

<file path=xl/sharedStrings.xml><?xml version="1.0" encoding="utf-8"?>
<sst xmlns="http://schemas.openxmlformats.org/spreadsheetml/2006/main" count="1770" uniqueCount="450">
  <si>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</si>
  <si>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</si>
  <si>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</si>
  <si>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</si>
  <si>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</si>
  <si>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</si>
  <si>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</si>
  <si>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</si>
  <si>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</si>
  <si>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</si>
  <si>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</si>
  <si>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</si>
  <si>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Praha</t>
  </si>
  <si>
    <t>Jihomoravský</t>
  </si>
  <si>
    <t>Jihočeský</t>
  </si>
  <si>
    <t>Pardubický</t>
  </si>
  <si>
    <t>Vysočina</t>
  </si>
  <si>
    <t>Karlovarský</t>
  </si>
  <si>
    <t>Liberecký</t>
  </si>
  <si>
    <t>Olomoucký</t>
  </si>
  <si>
    <t>Plzeňský</t>
  </si>
  <si>
    <t>Středočeský</t>
  </si>
  <si>
    <t>Moravskoslezský</t>
  </si>
  <si>
    <t>Ústecký</t>
  </si>
  <si>
    <t>Zlínský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</si>
  <si>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</si>
  <si>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</si>
  <si>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</si>
  <si>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</si>
  <si>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</si>
  <si>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</si>
  <si>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</si>
  <si>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</si>
  <si>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</si>
  <si>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</si>
  <si>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</si>
  <si>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</si>
  <si>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</si>
  <si>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</si>
  <si>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</si>
  <si>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</si>
  <si>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</si>
  <si>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</si>
  <si>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</si>
  <si>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</si>
  <si>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</si>
  <si>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</si>
  <si>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</si>
  <si>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</si>
  <si>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</si>
  <si>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</si>
  <si>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</si>
  <si>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</si>
  <si>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</si>
  <si>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</si>
  <si>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</si>
  <si>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</si>
  <si>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</si>
  <si>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</si>
  <si>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</si>
  <si>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</si>
  <si>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</si>
  <si>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</si>
  <si>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</si>
  <si>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</si>
  <si>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</si>
  <si>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</si>
  <si>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</si>
  <si>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</si>
  <si>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</si>
  <si>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</si>
  <si>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</si>
  <si>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</si>
  <si>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</si>
  <si>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</si>
  <si>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</si>
  <si>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</si>
  <si>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</si>
  <si>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</si>
  <si>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</si>
  <si>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</si>
  <si>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</si>
  <si>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</si>
  <si>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</si>
  <si>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</si>
  <si>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</si>
  <si>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</si>
  <si>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</si>
  <si>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</si>
  <si>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</si>
  <si>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</si>
  <si>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</si>
  <si>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</si>
  <si>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</si>
  <si>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</si>
  <si>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</si>
  <si>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</si>
  <si>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</si>
  <si>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</si>
  <si>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</si>
  <si>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</si>
  <si>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</si>
  <si>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</si>
  <si>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</si>
  <si>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</si>
  <si>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</si>
  <si>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</si>
  <si>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</si>
  <si>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</si>
  <si>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</si>
  <si>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</si>
  <si>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</si>
  <si>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</si>
  <si>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</si>
  <si>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</si>
  <si>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</si>
  <si>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</si>
  <si>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</si>
  <si>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</si>
  <si>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</si>
  <si>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</si>
  <si>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</si>
  <si>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</si>
  <si>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</si>
  <si>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</si>
  <si>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</si>
  <si>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</si>
  <si>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</si>
  <si>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</si>
  <si>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</si>
  <si>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</si>
  <si>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</si>
  <si>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</si>
  <si>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</si>
  <si>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</si>
  <si>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</si>
  <si>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</si>
  <si>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</si>
  <si>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</si>
  <si>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</si>
  <si>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</si>
  <si>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</si>
  <si>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</si>
  <si>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</si>
  <si>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</si>
  <si>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</si>
  <si>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</si>
  <si>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</si>
  <si>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</si>
  <si>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</si>
  <si>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</si>
  <si>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</si>
  <si>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</si>
  <si>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</si>
  <si>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</si>
  <si>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</si>
  <si>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</si>
  <si>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</si>
  <si>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Královéhradecký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</si>
  <si>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</si>
  <si>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</si>
  <si>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</si>
  <si>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</si>
  <si>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</si>
  <si>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</si>
  <si>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</si>
  <si>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</si>
  <si>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</si>
  <si>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</si>
  <si>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</si>
  <si>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</si>
  <si>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</si>
  <si>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</si>
  <si>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</si>
  <si>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</si>
  <si>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</si>
  <si>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</si>
  <si>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</si>
  <si>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</si>
  <si>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</si>
  <si>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</si>
  <si>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</si>
  <si>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</si>
  <si>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</si>
  <si>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</si>
  <si>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</si>
  <si>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</si>
  <si>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</si>
  <si>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</si>
  <si>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</si>
  <si>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</si>
  <si>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</si>
  <si>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</si>
  <si>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</si>
  <si>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</si>
  <si>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</si>
  <si>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</si>
  <si>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</si>
  <si>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</si>
  <si>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</si>
  <si>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</si>
  <si>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</si>
  <si>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</si>
  <si>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</si>
  <si>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</si>
  <si>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</si>
  <si>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</si>
  <si>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</si>
  <si>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</si>
  <si>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</si>
  <si>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</si>
  <si>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</si>
  <si>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</si>
  <si>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</si>
  <si>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</si>
  <si>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</si>
  <si>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</si>
  <si>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</si>
  <si>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</si>
  <si>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</si>
  <si>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</si>
  <si>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</si>
  <si>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</si>
  <si>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</si>
  <si>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</si>
  <si>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</si>
  <si>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</si>
  <si>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</si>
  <si>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</si>
  <si>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</si>
  <si>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</si>
  <si>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</si>
  <si>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</si>
  <si>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</si>
  <si>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</si>
  <si>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</si>
  <si>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</si>
  <si>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</si>
  <si>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</si>
  <si>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</si>
  <si>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</si>
  <si>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</si>
  <si>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</si>
  <si>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</si>
  <si>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</si>
  <si>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</si>
  <si>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</si>
  <si>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</si>
  <si>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</si>
  <si>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</si>
  <si>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</si>
  <si>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</si>
  <si>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</si>
  <si>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</si>
  <si>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</si>
  <si>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</si>
  <si>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</si>
  <si>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</si>
  <si>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</si>
  <si>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</si>
  <si>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</si>
  <si>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Saldo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</si>
  <si>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</si>
  <si>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</si>
  <si>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</si>
  <si>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</si>
  <si>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</si>
  <si>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</si>
  <si>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</si>
  <si>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</si>
  <si>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</si>
  <si>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</si>
  <si>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</si>
  <si>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</si>
  <si>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</si>
  <si>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</si>
  <si>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</si>
  <si>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</si>
  <si>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</si>
  <si>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t>Bilanční suma zahraničních výměn elektrické energie v daném období. Je to rozdíl mezi celkovým dovozem elektřiny a celkovým vývozem elektřiny v daném období. Kladná hodnota představuje převahu dovozu elektřiny nad vývozem a záporná převahu vývozu nad dovozem.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</si>
  <si>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</si>
  <si>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</si>
  <si>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</si>
  <si>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</si>
  <si>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</si>
  <si>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Vychází z vykázaných hodnot (z výkazů ERÚ-1 a od OTE, a.s.). Nejedná se o součet výkonů z vydaných licencí.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</si>
  <si>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</si>
  <si>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</si>
  <si>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</si>
  <si>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</si>
  <si>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</si>
  <si>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</si>
  <si>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</si>
  <si>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</si>
  <si>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</si>
  <si>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</si>
  <si>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</si>
  <si>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</si>
  <si>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</si>
  <si>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</si>
  <si>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</si>
  <si>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</si>
  <si>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</si>
  <si>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</si>
  <si>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</si>
  <si>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</si>
  <si>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</si>
  <si>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</si>
  <si>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</si>
  <si>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</si>
  <si>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</si>
  <si>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</si>
  <si>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</si>
  <si>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</si>
  <si>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</si>
  <si>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</si>
  <si>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KVET do 1 MWe včetně</t>
  </si>
  <si>
    <t>KVET nad 1 MWe do 5 MWe včetně</t>
  </si>
  <si>
    <t>KVET nad 5 MWe</t>
  </si>
  <si>
    <t>zdroj dat: výkaz ERÚ-1 (nad 10 MW), OTE, a.s. (do 10 MW)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</si>
  <si>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</si>
  <si>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</si>
  <si>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</si>
  <si>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</si>
  <si>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</si>
  <si>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</si>
  <si>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</si>
  <si>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</si>
  <si>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</si>
  <si>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</si>
  <si>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</si>
  <si>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</si>
  <si>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Kraj</t>
  </si>
  <si>
    <t>11. Instalovaný výkon v ES ČR a rozdělení do jednotlivých krajů v ČR [MW]</t>
  </si>
  <si>
    <t>12.1 Výroba elektřiny v krajích ČR podle technologie elektráren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</si>
  <si>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</si>
  <si>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</si>
  <si>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</si>
  <si>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</si>
  <si>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</si>
  <si>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</si>
  <si>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</si>
  <si>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</si>
  <si>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</si>
  <si>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</si>
  <si>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</si>
  <si>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</si>
  <si>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</si>
  <si>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</si>
  <si>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</si>
  <si>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</si>
  <si>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</si>
  <si>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</si>
  <si>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</si>
  <si>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</si>
  <si>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</si>
  <si>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</si>
  <si>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Praha</t>
  </si>
  <si>
    <t>Výroba a spotřeba: Středočeský kraj</t>
  </si>
  <si>
    <t>Výroba a spotřeba: Ústecký kraj</t>
  </si>
  <si>
    <t>Výroba a spotřeba: Vysočina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</si>
  <si>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</si>
  <si>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</si>
  <si>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</si>
  <si>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</si>
  <si>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</si>
  <si>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</si>
  <si>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</si>
  <si>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</si>
  <si>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</si>
  <si>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</si>
  <si>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</si>
  <si>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</si>
  <si>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</si>
  <si>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</si>
  <si>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</si>
  <si>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</si>
  <si>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</si>
  <si>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</si>
  <si>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≤ 10 kW</t>
  </si>
  <si>
    <t>13. Spotřeba elektřiny v krajích ČR podle sektorů národního hospodářství [MWh]</t>
  </si>
  <si>
    <t>14.1 Výroba a spotřeba: Jihočeský kraj</t>
  </si>
  <si>
    <t>14.2 Výroba a spotřeba: Jihomoravský kraj</t>
  </si>
  <si>
    <t>14.3 Výroba a spotřeba: Karlovarský kraj</t>
  </si>
  <si>
    <t>14.4 Výroba a spotřeba: Královéhradecký kraj</t>
  </si>
  <si>
    <t>14.5 Výroba a spotřeba: Liberecký kraj</t>
  </si>
  <si>
    <t>14.6 Výroba a spotřeba: Moravskoslezský kraj</t>
  </si>
  <si>
    <t>14.7 Výroba a spotřeba: Olomoucký kraj</t>
  </si>
  <si>
    <t>14.8 Výroba a spotřeba: Pardubický kraj</t>
  </si>
  <si>
    <t>14.9 Výroba a spotřeba: Plzeňský kraj</t>
  </si>
  <si>
    <t>14.10 Výroba a spotřeba: Praha</t>
  </si>
  <si>
    <t>14.11 Výroba a spotřeba: Středočeský kraj</t>
  </si>
  <si>
    <t>14.12 Výroba a spotřeba: Ústecký kraj</t>
  </si>
  <si>
    <t>14.13 Výroba a spotřeba: Vysočina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</si>
  <si>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</si>
  <si>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</si>
  <si>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</si>
  <si>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</si>
  <si>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</si>
  <si>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</si>
  <si>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</si>
  <si>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</si>
  <si>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</si>
  <si>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</si>
  <si>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</si>
  <si>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</si>
  <si>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</si>
  <si>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</si>
  <si>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</si>
  <si>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</si>
  <si>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</si>
  <si>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</si>
  <si>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</si>
  <si>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>[GWh]</t>
  </si>
  <si>
    <t>Celkové ztráty</t>
  </si>
  <si>
    <t>Spotřeba elektřiny ČR</t>
  </si>
  <si>
    <r>
      <t>Celkový instalovaný elektrický výkon 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</si>
  <si>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Celkový instalovaný tepelný výkon 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</si>
  <si>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</rPr>
      <t>e</t>
    </r>
    <r>
      <rPr>
        <sz val="9"/>
        <rFont val="Calibri"/>
        <family val="2"/>
        <charset val="238"/>
      </rPr>
      <t>]</t>
    </r>
  </si>
  <si>
    <r>
      <t>[MW</t>
    </r>
    <r>
      <rPr>
        <vertAlign val="subscript"/>
        <sz val="9"/>
        <rFont val="Calibri"/>
        <family val="2"/>
        <charset val="238"/>
      </rPr>
      <t>t</t>
    </r>
    <r>
      <rPr>
        <sz val="9"/>
        <rFont val="Calibri"/>
        <family val="2"/>
        <charset val="238"/>
      </rPr>
      <t>]</t>
    </r>
  </si>
  <si>
    <t>nízké napětí do 1 kV (podle ČSN 330010)</t>
  </si>
  <si>
    <t>Oddělení statistiky a sledování kvality ERÚ, Praha 2017</t>
  </si>
  <si>
    <t>;</t>
  </si>
  <si>
    <t>12.2 Spotřeba elektřiny netto v krajích ČR podle kategorie spotřeb [MWh]</t>
  </si>
  <si>
    <t>Spotřeba elektřiny netto</t>
  </si>
  <si>
    <t>15. Spotřeba elektřiny netto v jednotlivých soustavách RDS [MWh]</t>
  </si>
  <si>
    <t>Hodinová hodnota elektrického výkonu dodávaného do ES ČR připojenými výrobci elektřiny + saldo (uvádí se bez hodnoty výkonu čerpání přečerpávacích vodních elektráren).</t>
  </si>
  <si>
    <t>I. čtvrtletí 2017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</si>
  <si>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</si>
  <si>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</si>
  <si>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</si>
  <si>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 xml:space="preserve">Energetický regulační úřad (ERÚ) vydává v souladu s § 17 odst. 7 písm. m) zákona č. 458/2000 Sb., v platném znění, (energetický zákon), čtvrtletní zprávu o provozu soustav v energetických odvětvích za I. čtvtrletí 2017. Veškerá data vycházejí z podkladů od licencovaných subjektů.
Čtvrtletní zpráva obsahuje kapitoly, které podávají ucelený přehled o statistice elektroenergetiky v ČR. Vychází z údajů o fyzických tocích elektřiny získaných na základě nové vyhlášky č. 404/2016 Sb., o náležitostech a členění výkazů nezbytných pro zpracování zpráv o provozu soustav v energetických odvětvích, včetně termínů, rozsahu a pravidel pro sestavování výkazů (statistická vyhláška). Jednotlivé kapitoly obsahují statistická data o bilancích elektřiny za I. čtvrtletí 2017, vývoji výroby a spotřeby elektřiny podle příslušných kategorií včetně výroby elektřiny z obnovitelných zdrojů a kombinované výroby elektřiny a tepla. Zpráva dále obsahuje vyhodnocení instalovaného výkonu ES ČR, přeshraničních toků elektřiny a některá krajská vyhodnocení. Veškeré detaily týkající se metodiky vykazování údajů pro statistiku ERÚ jsou uvedeny ve výkladovém stanovisku ERÚ k metodice vyplňování výkazů podle statistické vyhlášky pro oblast elektroenergetiky a teplárenství číslo 1/2017 ze dne 31. ledna 2017. Statistická vyhláška je účinná od 1. ledna 2017 a její součástí jsou i vzory výkazů se všemi sledovanými ukazateli. Výkladové stanovisko a aktuální výkazy jsou zveřejněny na internetových stránkách ERÚ. Kromě vlastní statistiky využívá ERÚ i data o podporovaných zdrojích ze systému OTE, a.s. Ve čtvrtletních zprávách nejsou zahrnuty údaje týkající se výroby elektřiny z obnovitelných zdrojů od výrobců, kteří nepředali OTE, a.s. údaje za sledované období ke dni zpracování zprávy. 
Zveřejněná statistika je zpracována z obdržených údajů od jednotlivých výrobců a provozovatelů distribučních soustav, resp. přenosové soustavy a u jednotlivých ukazatelů nejsou prováděny žádné korekční dopočty. Zjištěné a opravené chyby v obdržených datech, zpětné korekce výkazů a doplněné údaje od OTE, a.s. jsou průběžně promítány do statistiky a projeví se vždy v dalších zveřejněných zprávách, případně v roční zprávě o provozu ES ČR za rok 2017, kterou ERÚ předpokládá zveřejnit na konci května 2018.
V I. čtvrtletí 2017 bylo vyrobeno celkem cca 24 TWh elektřiny brutto, což je o 3,8 % více (+ 0,9 TWh) než v I. čtvrtletí roku 2016 (údaje za I. čtvrtletí 2016 z roční zprávy o provozu ES ČR 2016). Největší nárůst výroby elektřiny byl v lednu o 11 %, zatímco v březnu výroba meziročně klesla o 1,5 %. Největší meziroční nárůst výroby elektřiny zaznamenaly paroplynové elektrárny o 27 % a fotovoltaické o 21 %, nejvíce meziročně poklesla výroba za I. čtvrtletí u vodních elektráren o 18,8 %.
Celková tuzemská brutto spotřeba (TBS) dosáhla hodnoty 20,5 TWh, což je oproti I. čtvrtletí roku 2016 o 4,2 % více (+ 0,8 TWh %). Nejvíce vzrostla meziročně v lednu o 7,7 %, nejméně v březnu o 1,7 %. Z vyhodnocení salda v  I. čtvrtletí 2017 je patrná setrvalá převaha exportu nad importem, a to konkrétně 3,4 TWh, což je meziročně téměř beze změny. Zatímco v lednu vzrostlo saldo meziročně o 30 %, v březnu kleslo o 14 %.
Zpráva vyhodnocuje i hodinové průběhy zatížení a spotřeby včetně struktury zdrojů pokrývajících maximální a minimální zatížení v průběhu I. čvtrtletí. Dále jsou uvedeny průběhy spotřeb ve dnech maxima a minima. Maxima zatížení v daném čtvrtletí bylo dosaženo dne 24. 1. ve 12:00 hod.  Minima zatížení bylo dosaženo dne 5. 3. ve 3:00 hod.  
Celková spotřeba vzrostla nejvíce v Královéhradeckém kraji o 8 % (+ 74,7 TWh), nejméně v Karlovarském o 3 % (+ 1,2 TWh). Spotřeba elektřiny v domácnostech za I. čtvrtletí meziročně rostla. V Praze spotřeba v domácnostech vzrostla meziročně nejvíce,  a to o 8 % (+ 3,2 TWh). Naopak v Moravskoslezském kraji o 4,1 % (+ 16,5 TWh), což je nejménší meziroční nárůst.
Případné dotazy, komentáře či připomínky směřujte na adresu elektro.statistika@eru.cz.
</t>
  </si>
  <si>
    <t>16. Bilance fyzických toků PS a RDS</t>
  </si>
  <si>
    <t>17. Přeshraniční fyzické toky [GWh]</t>
  </si>
  <si>
    <t>Bilance fyzických toků PS a RDS</t>
  </si>
  <si>
    <t>Přeshraniční fyzické toky</t>
  </si>
  <si>
    <t>12:00</t>
  </si>
  <si>
    <t>17:00</t>
  </si>
  <si>
    <t>:00</t>
  </si>
  <si>
    <t>5:00</t>
  </si>
  <si>
    <t>3:00</t>
  </si>
  <si>
    <t/>
  </si>
  <si>
    <t>18.2  Den maxima zatížení ES ČR v I. čtvrtletí 2017 (24. 1. 2017 12:00) [MW]</t>
  </si>
  <si>
    <t>Leden
24. 1. 2017 12:00</t>
  </si>
  <si>
    <t>Únor
1. 2. 2017 17:00</t>
  </si>
  <si>
    <t>Březen
10. 3. 2017 12:00</t>
  </si>
  <si>
    <t>18.3  Den minima zatížení ES ČR v I. čtvrtletí 2017 (5. 3. 2017 3:00) [MW]</t>
  </si>
  <si>
    <t>Leden
1. 1. 2017 5:00</t>
  </si>
  <si>
    <t>Únor
26. 2. 2017 3:00</t>
  </si>
  <si>
    <t>Březen
5. 3. 2017 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</si>
</sst>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h:mm;@"/>
    <numFmt numFmtId="167" formatCode="#,##0.00\ &quot;Kč&quot;"/>
    <numFmt numFmtId="168" formatCode="#,##0.0&quot; GWh&quot;"/>
    <numFmt numFmtId="169" formatCode="ddd"/>
    <numFmt numFmtId="170" formatCode="0.0"/>
    <numFmt numFmtId="171" formatCode="0.0%"/>
    <numFmt numFmtId="172" formatCode="d/\ m/"/>
  </numFmts>
  <fonts count="7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9"/>
      <name val="Calibri"/>
      <family val="2"/>
      <charset val="238"/>
    </font>
    <font>
      <b/>
      <sz val="9"/>
      <color theme="2"/>
      <name val="Calibri"/>
      <family val="2"/>
      <charset val="238"/>
      <scheme val="minor"/>
    </font>
    <font>
      <sz val="9"/>
      <color theme="2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</cellStyleXfs>
  <cellXfs count="761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8" fontId="33" fillId="0" borderId="0" xfId="0" applyNumberFormat="1" applyFont="1" applyFill="1" applyBorder="1" applyAlignment="1">
      <alignment horizontal="left"/>
    </xf>
    <xf numFmtId="168" fontId="33" fillId="0" borderId="0" xfId="0" applyNumberFormat="1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168" fontId="32" fillId="0" borderId="0" xfId="0" applyNumberFormat="1" applyFont="1" applyFill="1" applyBorder="1" applyAlignment="1">
      <alignment horizontal="right"/>
    </xf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7" fillId="18" borderId="0" xfId="0" applyFont="1" applyFill="1" applyBorder="1" applyAlignment="1"/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54" fillId="0" borderId="0" xfId="0" applyFont="1" applyAlignment="1"/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164" fontId="22" fillId="0" borderId="19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7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7" fontId="24" fillId="20" borderId="0" xfId="0" applyNumberFormat="1" applyFont="1" applyFill="1" applyBorder="1" applyAlignment="1">
      <alignment horizontal="right" vertical="top" wrapText="1"/>
    </xf>
    <xf numFmtId="164" fontId="22" fillId="0" borderId="10" xfId="0" applyNumberFormat="1" applyFont="1" applyFill="1" applyBorder="1" applyAlignment="1"/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69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69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0" xfId="0" applyNumberFormat="1" applyFont="1" applyFill="1" applyBorder="1"/>
    <xf numFmtId="0" fontId="27" fillId="0" borderId="0" xfId="0" applyFont="1" applyFill="1" applyBorder="1" applyAlignment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0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8" fillId="23" borderId="39" xfId="0" applyNumberFormat="1" applyFont="1" applyFill="1" applyBorder="1" applyAlignment="1"/>
    <xf numFmtId="164" fontId="68" fillId="23" borderId="0" xfId="0" applyNumberFormat="1" applyFont="1" applyFill="1" applyBorder="1" applyAlignment="1"/>
    <xf numFmtId="164" fontId="68" fillId="23" borderId="4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8" fillId="23" borderId="50" xfId="0" applyNumberFormat="1" applyFont="1" applyFill="1" applyBorder="1" applyAlignment="1"/>
    <xf numFmtId="164" fontId="68" fillId="23" borderId="9" xfId="0" applyNumberFormat="1" applyFont="1" applyFill="1" applyBorder="1" applyAlignment="1"/>
    <xf numFmtId="164" fontId="68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1" fontId="22" fillId="0" borderId="19" xfId="41" applyNumberFormat="1" applyFont="1" applyBorder="1"/>
    <xf numFmtId="171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1" fontId="22" fillId="0" borderId="17" xfId="41" applyNumberFormat="1" applyFont="1" applyBorder="1"/>
    <xf numFmtId="171" fontId="22" fillId="0" borderId="19" xfId="41" applyNumberFormat="1" applyFont="1" applyBorder="1" applyAlignment="1"/>
    <xf numFmtId="171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1" fontId="22" fillId="0" borderId="0" xfId="41" applyNumberFormat="1" applyFont="1" applyFill="1" applyBorder="1"/>
    <xf numFmtId="171" fontId="22" fillId="0" borderId="19" xfId="0" applyNumberFormat="1" applyFont="1" applyFill="1" applyBorder="1" applyAlignment="1">
      <alignment vertical="center"/>
    </xf>
    <xf numFmtId="171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1" fontId="22" fillId="0" borderId="0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71" fontId="22" fillId="19" borderId="19" xfId="41" applyNumberFormat="1" applyFont="1" applyFill="1" applyBorder="1" applyAlignment="1"/>
    <xf numFmtId="171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0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1" fontId="26" fillId="0" borderId="0" xfId="41" applyNumberFormat="1" applyFont="1"/>
    <xf numFmtId="171" fontId="26" fillId="0" borderId="0" xfId="41" applyNumberFormat="1" applyFont="1" applyBorder="1"/>
    <xf numFmtId="0" fontId="26" fillId="0" borderId="0" xfId="0" applyFont="1"/>
    <xf numFmtId="171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69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5" fillId="20" borderId="0" xfId="0" applyFont="1" applyFill="1" applyBorder="1" applyAlignment="1">
      <alignment horizontal="center" vertical="center" wrapText="1"/>
    </xf>
    <xf numFmtId="0" fontId="69" fillId="18" borderId="0" xfId="0" applyFont="1" applyFill="1" applyBorder="1"/>
    <xf numFmtId="49" fontId="69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0" fillId="18" borderId="0" xfId="0" applyFont="1" applyFill="1" applyBorder="1" applyAlignment="1"/>
    <xf numFmtId="172" fontId="22" fillId="0" borderId="12" xfId="0" applyNumberFormat="1" applyFont="1" applyFill="1" applyBorder="1" applyAlignment="1">
      <alignment horizontal="right"/>
    </xf>
    <xf numFmtId="172" fontId="22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0" fontId="71" fillId="0" borderId="0" xfId="0" applyFont="1" applyFill="1" applyBorder="1" applyAlignment="1"/>
    <xf numFmtId="164" fontId="71" fillId="0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0" fontId="68" fillId="22" borderId="64" xfId="0" applyFont="1" applyFill="1" applyBorder="1" applyAlignment="1">
      <alignment horizontal="center" vertical="center"/>
    </xf>
    <xf numFmtId="0" fontId="68" fillId="22" borderId="65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25" xfId="0" applyFont="1" applyFill="1" applyBorder="1" applyAlignment="1">
      <alignment horizontal="center" vertical="center"/>
    </xf>
    <xf numFmtId="0" fontId="24" fillId="20" borderId="25" xfId="0" applyFont="1" applyFill="1" applyBorder="1" applyAlignment="1">
      <alignment horizontal="center" vertical="center"/>
    </xf>
    <xf numFmtId="164" fontId="26" fillId="18" borderId="50" xfId="0" applyNumberFormat="1" applyFont="1" applyFill="1" applyBorder="1" applyAlignment="1">
      <alignment horizontal="right"/>
    </xf>
    <xf numFmtId="164" fontId="26" fillId="18" borderId="9" xfId="0" applyNumberFormat="1" applyFont="1" applyFill="1" applyBorder="1" applyAlignment="1">
      <alignment horizontal="right"/>
    </xf>
    <xf numFmtId="164" fontId="26" fillId="18" borderId="33" xfId="0" applyNumberFormat="1" applyFont="1" applyFill="1" applyBorder="1" applyAlignment="1">
      <alignment horizontal="right"/>
    </xf>
    <xf numFmtId="164" fontId="26" fillId="18" borderId="49" xfId="0" applyNumberFormat="1" applyFont="1" applyFill="1" applyBorder="1" applyAlignment="1">
      <alignment horizontal="right"/>
    </xf>
    <xf numFmtId="164" fontId="26" fillId="18" borderId="12" xfId="0" applyNumberFormat="1" applyFont="1" applyFill="1" applyBorder="1" applyAlignment="1">
      <alignment horizontal="right"/>
    </xf>
    <xf numFmtId="164" fontId="26" fillId="18" borderId="34" xfId="0" applyNumberFormat="1" applyFont="1" applyFill="1" applyBorder="1" applyAlignment="1">
      <alignment horizontal="right"/>
    </xf>
    <xf numFmtId="164" fontId="26" fillId="18" borderId="62" xfId="0" applyNumberFormat="1" applyFont="1" applyFill="1" applyBorder="1" applyAlignment="1">
      <alignment horizontal="right"/>
    </xf>
    <xf numFmtId="164" fontId="26" fillId="18" borderId="15" xfId="0" applyNumberFormat="1" applyFont="1" applyFill="1" applyBorder="1" applyAlignment="1">
      <alignment horizontal="right"/>
    </xf>
    <xf numFmtId="164" fontId="26" fillId="18" borderId="47" xfId="0" applyNumberFormat="1" applyFont="1" applyFill="1" applyBorder="1" applyAlignment="1">
      <alignment horizontal="right"/>
    </xf>
    <xf numFmtId="164" fontId="26" fillId="18" borderId="51" xfId="0" applyNumberFormat="1" applyFont="1" applyFill="1" applyBorder="1" applyAlignment="1">
      <alignment horizontal="right"/>
    </xf>
    <xf numFmtId="164" fontId="26" fillId="18" borderId="16" xfId="0" applyNumberFormat="1" applyFont="1" applyFill="1" applyBorder="1" applyAlignment="1">
      <alignment horizontal="right"/>
    </xf>
    <xf numFmtId="164" fontId="26" fillId="18" borderId="32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/>
    <xf numFmtId="164" fontId="26" fillId="18" borderId="9" xfId="0" applyNumberFormat="1" applyFont="1" applyFill="1" applyBorder="1"/>
    <xf numFmtId="164" fontId="26" fillId="18" borderId="49" xfId="0" applyNumberFormat="1" applyFont="1" applyFill="1" applyBorder="1"/>
    <xf numFmtId="164" fontId="26" fillId="18" borderId="12" xfId="0" applyNumberFormat="1" applyFont="1" applyFill="1" applyBorder="1"/>
    <xf numFmtId="164" fontId="26" fillId="18" borderId="62" xfId="0" applyNumberFormat="1" applyFont="1" applyFill="1" applyBorder="1"/>
    <xf numFmtId="164" fontId="26" fillId="18" borderId="15" xfId="0" applyNumberFormat="1" applyFont="1" applyFill="1" applyBorder="1"/>
    <xf numFmtId="164" fontId="26" fillId="18" borderId="33" xfId="0" applyNumberFormat="1" applyFont="1" applyFill="1" applyBorder="1"/>
    <xf numFmtId="164" fontId="26" fillId="18" borderId="56" xfId="0" applyNumberFormat="1" applyFont="1" applyFill="1" applyBorder="1"/>
    <xf numFmtId="164" fontId="26" fillId="18" borderId="20" xfId="0" applyNumberFormat="1" applyFont="1" applyFill="1" applyBorder="1"/>
    <xf numFmtId="164" fontId="26" fillId="18" borderId="57" xfId="0" applyNumberFormat="1" applyFont="1" applyFill="1" applyBorder="1"/>
    <xf numFmtId="164" fontId="26" fillId="0" borderId="0" xfId="0" applyNumberFormat="1" applyFont="1" applyFill="1" applyBorder="1" applyAlignment="1"/>
    <xf numFmtId="164" fontId="26" fillId="0" borderId="40" xfId="0" applyNumberFormat="1" applyFont="1" applyFill="1" applyBorder="1" applyAlignment="1"/>
    <xf numFmtId="164" fontId="26" fillId="0" borderId="11" xfId="0" applyNumberFormat="1" applyFont="1" applyFill="1" applyBorder="1"/>
    <xf numFmtId="164" fontId="26" fillId="0" borderId="12" xfId="0" applyNumberFormat="1" applyFont="1" applyFill="1" applyBorder="1"/>
    <xf numFmtId="164" fontId="26" fillId="0" borderId="34" xfId="0" applyNumberFormat="1" applyFont="1" applyFill="1" applyBorder="1"/>
    <xf numFmtId="164" fontId="26" fillId="0" borderId="10" xfId="0" applyNumberFormat="1" applyFont="1" applyFill="1" applyBorder="1"/>
    <xf numFmtId="164" fontId="26" fillId="0" borderId="17" xfId="0" applyNumberFormat="1" applyFont="1" applyFill="1" applyBorder="1"/>
    <xf numFmtId="164" fontId="26" fillId="0" borderId="37" xfId="0" applyNumberFormat="1" applyFont="1" applyFill="1" applyBorder="1"/>
    <xf numFmtId="164" fontId="26" fillId="0" borderId="0" xfId="0" applyNumberFormat="1" applyFont="1" applyFill="1" applyBorder="1" applyAlignment="1">
      <alignment vertical="center"/>
    </xf>
    <xf numFmtId="164" fontId="26" fillId="0" borderId="39" xfId="0" applyNumberFormat="1" applyFont="1" applyFill="1" applyBorder="1" applyAlignment="1">
      <alignment vertical="center"/>
    </xf>
    <xf numFmtId="164" fontId="26" fillId="0" borderId="40" xfId="0" applyNumberFormat="1" applyFont="1" applyFill="1" applyBorder="1" applyAlignment="1">
      <alignment vertical="center"/>
    </xf>
    <xf numFmtId="164" fontId="26" fillId="0" borderId="11" xfId="0" applyNumberFormat="1" applyFont="1" applyFill="1" applyBorder="1" applyAlignment="1"/>
    <xf numFmtId="164" fontId="26" fillId="0" borderId="12" xfId="0" applyNumberFormat="1" applyFont="1" applyFill="1" applyBorder="1" applyAlignment="1"/>
    <xf numFmtId="164" fontId="26" fillId="0" borderId="10" xfId="0" applyNumberFormat="1" applyFont="1" applyFill="1" applyBorder="1" applyAlignment="1"/>
    <xf numFmtId="164" fontId="26" fillId="0" borderId="49" xfId="0" applyNumberFormat="1" applyFont="1" applyFill="1" applyBorder="1" applyAlignment="1"/>
    <xf numFmtId="164" fontId="26" fillId="0" borderId="34" xfId="0" applyNumberFormat="1" applyFont="1" applyFill="1" applyBorder="1" applyAlignment="1"/>
    <xf numFmtId="164" fontId="26" fillId="0" borderId="15" xfId="0" applyNumberFormat="1" applyFont="1" applyFill="1" applyBorder="1" applyAlignment="1"/>
    <xf numFmtId="164" fontId="26" fillId="0" borderId="62" xfId="0" applyNumberFormat="1" applyFont="1" applyFill="1" applyBorder="1" applyAlignment="1"/>
    <xf numFmtId="164" fontId="26" fillId="0" borderId="47" xfId="0" applyNumberFormat="1" applyFont="1" applyFill="1" applyBorder="1" applyAlignment="1"/>
    <xf numFmtId="164" fontId="26" fillId="0" borderId="39" xfId="0" applyNumberFormat="1" applyFont="1" applyFill="1" applyBorder="1" applyAlignment="1"/>
    <xf numFmtId="164" fontId="26" fillId="0" borderId="16" xfId="0" applyNumberFormat="1" applyFont="1" applyFill="1" applyBorder="1" applyAlignment="1"/>
    <xf numFmtId="164" fontId="26" fillId="0" borderId="51" xfId="0" applyNumberFormat="1" applyFont="1" applyFill="1" applyBorder="1" applyAlignment="1"/>
    <xf numFmtId="164" fontId="26" fillId="0" borderId="32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 vertical="center"/>
    </xf>
    <xf numFmtId="164" fontId="26" fillId="0" borderId="39" xfId="0" applyNumberFormat="1" applyFont="1" applyFill="1" applyBorder="1" applyAlignment="1">
      <alignment horizontal="right" vertical="center"/>
    </xf>
    <xf numFmtId="164" fontId="26" fillId="0" borderId="40" xfId="0" applyNumberFormat="1" applyFont="1" applyFill="1" applyBorder="1" applyAlignment="1">
      <alignment horizontal="right" vertical="center"/>
    </xf>
    <xf numFmtId="164" fontId="26" fillId="0" borderId="11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26" fillId="0" borderId="10" xfId="0" applyNumberFormat="1" applyFont="1" applyFill="1" applyBorder="1" applyAlignment="1">
      <alignment horizontal="right" vertical="center"/>
    </xf>
    <xf numFmtId="164" fontId="26" fillId="0" borderId="49" xfId="0" applyNumberFormat="1" applyFont="1" applyFill="1" applyBorder="1" applyAlignment="1">
      <alignment horizontal="right" vertical="center"/>
    </xf>
    <xf numFmtId="164" fontId="26" fillId="0" borderId="34" xfId="0" applyNumberFormat="1" applyFont="1" applyFill="1" applyBorder="1" applyAlignment="1">
      <alignment horizontal="right" vertical="center"/>
    </xf>
    <xf numFmtId="164" fontId="26" fillId="0" borderId="15" xfId="0" applyNumberFormat="1" applyFont="1" applyFill="1" applyBorder="1" applyAlignment="1">
      <alignment horizontal="right" vertical="center"/>
    </xf>
    <xf numFmtId="164" fontId="26" fillId="0" borderId="62" xfId="0" applyNumberFormat="1" applyFont="1" applyFill="1" applyBorder="1" applyAlignment="1">
      <alignment horizontal="right" vertical="center"/>
    </xf>
    <xf numFmtId="164" fontId="26" fillId="0" borderId="47" xfId="0" applyNumberFormat="1" applyFont="1" applyFill="1" applyBorder="1" applyAlignment="1">
      <alignment horizontal="right" vertical="center"/>
    </xf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49" xfId="0" applyNumberFormat="1" applyFont="1" applyFill="1" applyBorder="1"/>
    <xf numFmtId="164" fontId="26" fillId="0" borderId="39" xfId="0" applyNumberFormat="1" applyFont="1" applyFill="1" applyBorder="1"/>
    <xf numFmtId="164" fontId="26" fillId="0" borderId="40" xfId="0" applyNumberFormat="1" applyFont="1" applyFill="1" applyBorder="1"/>
    <xf numFmtId="164" fontId="26" fillId="0" borderId="16" xfId="0" applyNumberFormat="1" applyFont="1" applyFill="1" applyBorder="1"/>
    <xf numFmtId="164" fontId="26" fillId="0" borderId="51" xfId="0" applyNumberFormat="1" applyFont="1" applyFill="1" applyBorder="1"/>
    <xf numFmtId="164" fontId="26" fillId="0" borderId="32" xfId="0" applyNumberFormat="1" applyFont="1" applyFill="1" applyBorder="1"/>
    <xf numFmtId="164" fontId="26" fillId="0" borderId="19" xfId="0" applyNumberFormat="1" applyFont="1" applyFill="1" applyBorder="1" applyAlignment="1">
      <alignment horizontal="right"/>
    </xf>
    <xf numFmtId="172" fontId="26" fillId="0" borderId="12" xfId="0" applyNumberFormat="1" applyFont="1" applyFill="1" applyBorder="1" applyAlignment="1">
      <alignment horizontal="right"/>
    </xf>
    <xf numFmtId="172" fontId="26" fillId="0" borderId="10" xfId="0" applyNumberFormat="1" applyFont="1" applyFill="1" applyBorder="1" applyAlignment="1">
      <alignment horizontal="right"/>
    </xf>
    <xf numFmtId="3" fontId="26" fillId="0" borderId="43" xfId="0" applyNumberFormat="1" applyFont="1" applyFill="1" applyBorder="1" applyAlignment="1">
      <alignment horizontal="right"/>
    </xf>
    <xf numFmtId="3" fontId="26" fillId="0" borderId="16" xfId="0" applyNumberFormat="1" applyFont="1" applyFill="1" applyBorder="1" applyAlignment="1">
      <alignment horizontal="right"/>
    </xf>
    <xf numFmtId="164" fontId="26" fillId="0" borderId="46" xfId="0" applyNumberFormat="1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right"/>
    </xf>
    <xf numFmtId="164" fontId="26" fillId="0" borderId="40" xfId="0" applyNumberFormat="1" applyFont="1" applyFill="1" applyBorder="1" applyAlignment="1">
      <alignment horizontal="right"/>
    </xf>
    <xf numFmtId="164" fontId="73" fillId="19" borderId="50" xfId="0" applyNumberFormat="1" applyFont="1" applyFill="1" applyBorder="1" applyAlignment="1">
      <alignment horizontal="right"/>
    </xf>
    <xf numFmtId="164" fontId="73" fillId="19" borderId="9" xfId="0" applyNumberFormat="1" applyFont="1" applyFill="1" applyBorder="1" applyAlignment="1">
      <alignment horizontal="right"/>
    </xf>
    <xf numFmtId="164" fontId="73" fillId="19" borderId="33" xfId="0" applyNumberFormat="1" applyFont="1" applyFill="1" applyBorder="1" applyAlignment="1">
      <alignment horizontal="right"/>
    </xf>
    <xf numFmtId="164" fontId="73" fillId="19" borderId="9" xfId="0" applyNumberFormat="1" applyFont="1" applyFill="1" applyBorder="1"/>
    <xf numFmtId="164" fontId="73" fillId="19" borderId="33" xfId="0" applyNumberFormat="1" applyFont="1" applyFill="1" applyBorder="1"/>
    <xf numFmtId="0" fontId="22" fillId="0" borderId="0" xfId="0" applyFont="1" applyFill="1"/>
    <xf numFmtId="49" fontId="5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/>
    <xf numFmtId="164" fontId="22" fillId="0" borderId="59" xfId="0" applyNumberFormat="1" applyFont="1" applyFill="1" applyBorder="1"/>
    <xf numFmtId="164" fontId="22" fillId="0" borderId="14" xfId="0" applyNumberFormat="1" applyFont="1" applyFill="1" applyBorder="1"/>
    <xf numFmtId="164" fontId="22" fillId="0" borderId="35" xfId="0" applyNumberFormat="1" applyFont="1" applyFill="1" applyBorder="1"/>
    <xf numFmtId="164" fontId="22" fillId="0" borderId="13" xfId="0" applyNumberFormat="1" applyFont="1" applyFill="1" applyBorder="1"/>
    <xf numFmtId="164" fontId="22" fillId="0" borderId="42" xfId="0" applyNumberFormat="1" applyFont="1" applyFill="1" applyBorder="1"/>
    <xf numFmtId="0" fontId="22" fillId="0" borderId="15" xfId="0" applyFont="1" applyFill="1" applyBorder="1" applyAlignment="1">
      <alignment horizontal="left" indent="1"/>
    </xf>
    <xf numFmtId="164" fontId="22" fillId="0" borderId="62" xfId="0" applyNumberFormat="1" applyFont="1" applyFill="1" applyBorder="1"/>
    <xf numFmtId="164" fontId="22" fillId="0" borderId="47" xfId="0" applyNumberFormat="1" applyFont="1" applyFill="1" applyBorder="1"/>
    <xf numFmtId="164" fontId="22" fillId="0" borderId="38" xfId="0" applyNumberFormat="1" applyFont="1" applyFill="1" applyBorder="1" applyAlignment="1">
      <alignment horizontal="right"/>
    </xf>
    <xf numFmtId="164" fontId="22" fillId="0" borderId="17" xfId="0" applyNumberFormat="1" applyFont="1" applyFill="1" applyBorder="1" applyAlignment="1">
      <alignment horizontal="right"/>
    </xf>
    <xf numFmtId="164" fontId="22" fillId="0" borderId="37" xfId="0" applyNumberFormat="1" applyFont="1" applyFill="1" applyBorder="1" applyAlignment="1">
      <alignment horizontal="right"/>
    </xf>
    <xf numFmtId="164" fontId="22" fillId="0" borderId="16" xfId="0" applyNumberFormat="1" applyFont="1" applyFill="1" applyBorder="1" applyAlignment="1">
      <alignment horizontal="right"/>
    </xf>
    <xf numFmtId="164" fontId="22" fillId="0" borderId="51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>
      <alignment horizontal="right"/>
    </xf>
    <xf numFmtId="0" fontId="23" fillId="0" borderId="0" xfId="0" applyFont="1" applyFill="1"/>
    <xf numFmtId="0" fontId="22" fillId="0" borderId="0" xfId="0" applyFont="1" applyFill="1" applyAlignment="1"/>
    <xf numFmtId="0" fontId="22" fillId="0" borderId="0" xfId="0" applyFont="1" applyFill="1" applyAlignment="1">
      <alignment vertical="center"/>
    </xf>
    <xf numFmtId="166" fontId="26" fillId="0" borderId="0" xfId="0" applyNumberFormat="1" applyFont="1" applyFill="1" applyBorder="1" applyAlignment="1">
      <alignment horizontal="center"/>
    </xf>
    <xf numFmtId="166" fontId="26" fillId="0" borderId="0" xfId="0" applyNumberFormat="1" applyFont="1" applyFill="1" applyBorder="1" applyAlignment="1"/>
    <xf numFmtId="164" fontId="73" fillId="19" borderId="19" xfId="0" applyNumberFormat="1" applyFont="1" applyFill="1" applyBorder="1" applyAlignment="1"/>
    <xf numFmtId="164" fontId="73" fillId="19" borderId="36" xfId="0" applyNumberFormat="1" applyFont="1" applyFill="1" applyBorder="1" applyAlignment="1"/>
    <xf numFmtId="164" fontId="73" fillId="19" borderId="23" xfId="0" applyNumberFormat="1" applyFont="1" applyFill="1" applyBorder="1" applyAlignment="1"/>
    <xf numFmtId="164" fontId="73" fillId="19" borderId="45" xfId="0" applyNumberFormat="1" applyFont="1" applyFill="1" applyBorder="1" applyAlignment="1"/>
    <xf numFmtId="164" fontId="73" fillId="19" borderId="19" xfId="0" applyNumberFormat="1" applyFont="1" applyFill="1" applyBorder="1" applyAlignment="1">
      <alignment horizontal="right" vertical="center"/>
    </xf>
    <xf numFmtId="164" fontId="73" fillId="19" borderId="44" xfId="0" applyNumberFormat="1" applyFont="1" applyFill="1" applyBorder="1" applyAlignment="1">
      <alignment horizontal="right" vertical="center"/>
    </xf>
    <xf numFmtId="164" fontId="73" fillId="19" borderId="36" xfId="0" applyNumberFormat="1" applyFont="1" applyFill="1" applyBorder="1" applyAlignment="1">
      <alignment horizontal="right" vertical="center"/>
    </xf>
    <xf numFmtId="164" fontId="73" fillId="19" borderId="16" xfId="0" applyNumberFormat="1" applyFont="1" applyFill="1" applyBorder="1"/>
    <xf numFmtId="164" fontId="73" fillId="19" borderId="51" xfId="0" applyNumberFormat="1" applyFont="1" applyFill="1" applyBorder="1"/>
    <xf numFmtId="164" fontId="73" fillId="19" borderId="32" xfId="0" applyNumberFormat="1" applyFont="1" applyFill="1" applyBorder="1"/>
    <xf numFmtId="164" fontId="73" fillId="19" borderId="0" xfId="0" applyNumberFormat="1" applyFont="1" applyFill="1" applyBorder="1"/>
    <xf numFmtId="164" fontId="73" fillId="19" borderId="39" xfId="0" applyNumberFormat="1" applyFont="1" applyFill="1" applyBorder="1"/>
    <xf numFmtId="164" fontId="73" fillId="19" borderId="40" xfId="0" applyNumberFormat="1" applyFont="1" applyFill="1" applyBorder="1"/>
    <xf numFmtId="164" fontId="74" fillId="19" borderId="19" xfId="0" applyNumberFormat="1" applyFont="1" applyFill="1" applyBorder="1"/>
    <xf numFmtId="164" fontId="74" fillId="19" borderId="44" xfId="0" applyNumberFormat="1" applyFont="1" applyFill="1" applyBorder="1"/>
    <xf numFmtId="164" fontId="74" fillId="19" borderId="36" xfId="0" applyNumberFormat="1" applyFont="1" applyFill="1" applyBorder="1"/>
    <xf numFmtId="164" fontId="73" fillId="19" borderId="23" xfId="0" applyNumberFormat="1" applyFont="1" applyFill="1" applyBorder="1"/>
    <xf numFmtId="164" fontId="73" fillId="19" borderId="48" xfId="0" applyNumberFormat="1" applyFont="1" applyFill="1" applyBorder="1"/>
    <xf numFmtId="164" fontId="73" fillId="19" borderId="45" xfId="0" applyNumberFormat="1" applyFont="1" applyFill="1" applyBorder="1"/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1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73" fillId="19" borderId="73" xfId="0" applyNumberFormat="1" applyFont="1" applyFill="1" applyBorder="1" applyAlignment="1">
      <alignment horizontal="center"/>
    </xf>
    <xf numFmtId="164" fontId="73" fillId="19" borderId="74" xfId="0" applyNumberFormat="1" applyFont="1" applyFill="1" applyBorder="1" applyAlignment="1">
      <alignment horizontal="center"/>
    </xf>
    <xf numFmtId="164" fontId="73" fillId="19" borderId="75" xfId="0" applyNumberFormat="1" applyFont="1" applyFill="1" applyBorder="1" applyAlignment="1">
      <alignment horizontal="center"/>
    </xf>
    <xf numFmtId="164" fontId="24" fillId="21" borderId="18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164" fontId="73" fillId="19" borderId="52" xfId="0" applyNumberFormat="1" applyFont="1" applyFill="1" applyBorder="1" applyAlignment="1">
      <alignment horizontal="center"/>
    </xf>
    <xf numFmtId="164" fontId="73" fillId="19" borderId="53" xfId="0" applyNumberFormat="1" applyFont="1" applyFill="1" applyBorder="1" applyAlignment="1">
      <alignment horizontal="center"/>
    </xf>
    <xf numFmtId="164" fontId="73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164" fontId="24" fillId="21" borderId="15" xfId="0" applyNumberFormat="1" applyFont="1" applyFill="1" applyBorder="1" applyAlignment="1">
      <alignment horizontal="right" vertical="center"/>
    </xf>
    <xf numFmtId="0" fontId="24" fillId="20" borderId="31" xfId="0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 wrapText="1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164" fontId="68" fillId="23" borderId="76" xfId="0" applyNumberFormat="1" applyFont="1" applyFill="1" applyBorder="1" applyAlignment="1">
      <alignment horizontal="center"/>
    </xf>
    <xf numFmtId="164" fontId="68" fillId="23" borderId="77" xfId="0" applyNumberFormat="1" applyFont="1" applyFill="1" applyBorder="1" applyAlignment="1">
      <alignment horizontal="center"/>
    </xf>
    <xf numFmtId="164" fontId="68" fillId="23" borderId="78" xfId="0" applyNumberFormat="1" applyFont="1" applyFill="1" applyBorder="1" applyAlignment="1">
      <alignment horizontal="center"/>
    </xf>
    <xf numFmtId="0" fontId="68" fillId="22" borderId="69" xfId="0" applyFont="1" applyFill="1" applyBorder="1" applyAlignment="1">
      <alignment horizontal="right" vertical="top" wrapText="1"/>
    </xf>
    <xf numFmtId="0" fontId="68" fillId="22" borderId="0" xfId="0" applyFont="1" applyFill="1" applyBorder="1" applyAlignment="1">
      <alignment horizontal="right" vertical="top" wrapText="1"/>
    </xf>
    <xf numFmtId="0" fontId="68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8" fillId="23" borderId="67" xfId="0" applyNumberFormat="1" applyFont="1" applyFill="1" applyBorder="1" applyAlignment="1">
      <alignment horizontal="center"/>
    </xf>
    <xf numFmtId="164" fontId="68" fillId="23" borderId="66" xfId="0" applyNumberFormat="1" applyFont="1" applyFill="1" applyBorder="1" applyAlignment="1">
      <alignment horizontal="center"/>
    </xf>
    <xf numFmtId="164" fontId="68" fillId="23" borderId="68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19" xfId="0" applyFont="1" applyFill="1" applyBorder="1" applyAlignment="1">
      <alignment horizontal="center"/>
    </xf>
    <xf numFmtId="0" fontId="24" fillId="20" borderId="30" xfId="0" applyFont="1" applyFill="1" applyBorder="1" applyAlignment="1">
      <alignment horizontal="right"/>
    </xf>
    <xf numFmtId="0" fontId="24" fillId="20" borderId="0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4" fillId="20" borderId="21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73" fillId="19" borderId="44" xfId="0" applyNumberFormat="1" applyFont="1" applyFill="1" applyBorder="1" applyAlignment="1">
      <alignment horizontal="center" vertical="center"/>
    </xf>
    <xf numFmtId="164" fontId="73" fillId="19" borderId="19" xfId="0" applyNumberFormat="1" applyFont="1" applyFill="1" applyBorder="1" applyAlignment="1">
      <alignment horizontal="center" vertical="center"/>
    </xf>
    <xf numFmtId="164" fontId="73" fillId="19" borderId="36" xfId="0" applyNumberFormat="1" applyFont="1" applyFill="1" applyBorder="1" applyAlignment="1">
      <alignment horizontal="center" vertical="center"/>
    </xf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21" borderId="58" xfId="0" applyNumberFormat="1" applyFont="1" applyFill="1" applyBorder="1" applyAlignment="1">
      <alignment vertical="center"/>
    </xf>
    <xf numFmtId="164" fontId="24" fillId="21" borderId="62" xfId="0" applyNumberFormat="1" applyFont="1" applyFill="1" applyBorder="1" applyAlignment="1">
      <alignment vertical="center"/>
    </xf>
    <xf numFmtId="0" fontId="24" fillId="19" borderId="18" xfId="0" applyFont="1" applyFill="1" applyBorder="1" applyAlignment="1">
      <alignment vertical="center" wrapText="1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4" fontId="73" fillId="19" borderId="48" xfId="0" applyNumberFormat="1" applyFont="1" applyFill="1" applyBorder="1" applyAlignment="1">
      <alignment horizontal="center" vertical="center"/>
    </xf>
    <xf numFmtId="164" fontId="73" fillId="19" borderId="23" xfId="0" applyNumberFormat="1" applyFont="1" applyFill="1" applyBorder="1" applyAlignment="1">
      <alignment horizontal="center" vertical="center"/>
    </xf>
    <xf numFmtId="164" fontId="73" fillId="19" borderId="45" xfId="0" applyNumberFormat="1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 applyAlignment="1">
      <alignment horizontal="left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73" fillId="19" borderId="19" xfId="0" applyFont="1" applyFill="1" applyBorder="1" applyAlignment="1">
      <alignment horizontal="center" vertical="center"/>
    </xf>
    <xf numFmtId="0" fontId="73" fillId="19" borderId="3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0" borderId="10" xfId="0" applyFont="1" applyFill="1" applyBorder="1" applyAlignment="1">
      <alignment horizontal="left" indent="1"/>
    </xf>
    <xf numFmtId="0" fontId="22" fillId="0" borderId="15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24" borderId="0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97FF"/>
      <color rgb="FFFFFF66"/>
      <color rgb="FFD2CDAE"/>
      <color rgb="FFFFFF00"/>
      <color rgb="FFD9AAA9"/>
      <color rgb="FFC0504D"/>
      <color rgb="FF9E413E"/>
      <color rgb="FF40699C"/>
      <color rgb="FFAABAD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2586.1530400000001</c:v>
                </c:pt>
                <c:pt idx="1">
                  <c:v>2145.0005000000001</c:v>
                </c:pt>
                <c:pt idx="2">
                  <c:v>2435.7623399999998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4898.9489680000024</c:v>
                </c:pt>
                <c:pt idx="1">
                  <c:v>4262.8720539999995</c:v>
                </c:pt>
                <c:pt idx="2">
                  <c:v>4271.0780140000006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472.42691299999996</c:v>
                </c:pt>
                <c:pt idx="1">
                  <c:v>348.77059000000003</c:v>
                </c:pt>
                <c:pt idx="2">
                  <c:v>273.95746999999994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337.33795799999984</c:v>
                </c:pt>
                <c:pt idx="1">
                  <c:v>307.15996200000006</c:v>
                </c:pt>
                <c:pt idx="2">
                  <c:v>333.11514499999987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122.03946600000016</c:v>
                </c:pt>
                <c:pt idx="1">
                  <c:v>127.31463100000002</c:v>
                </c:pt>
                <c:pt idx="2">
                  <c:v>233.32915599999956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109.59206</c:v>
                </c:pt>
                <c:pt idx="1">
                  <c:v>104.29107</c:v>
                </c:pt>
                <c:pt idx="2">
                  <c:v>109.34332999999998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57.459256999999987</c:v>
                </c:pt>
                <c:pt idx="1">
                  <c:v>47.451235999999973</c:v>
                </c:pt>
                <c:pt idx="2">
                  <c:v>56.551633000000002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62.078621999999612</c:v>
                </c:pt>
                <c:pt idx="1">
                  <c:v>101.00700999999887</c:v>
                </c:pt>
                <c:pt idx="2">
                  <c:v>200.02867600000042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29790720"/>
        <c:axId val="129792256"/>
      </c:barChart>
      <c:catAx>
        <c:axId val="1297907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9792256"/>
        <c:crossesAt val="-4000"/>
        <c:auto val="1"/>
        <c:lblAlgn val="ctr"/>
        <c:lblOffset val="100"/>
        <c:noMultiLvlLbl val="0"/>
      </c:catAx>
      <c:valAx>
        <c:axId val="12979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979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(MWh)</a:t>
            </a:r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6304777776275"/>
          <c:y val="0.26671397108287181"/>
          <c:w val="0.82533799002028041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163.095</c:v>
                </c:pt>
                <c:pt idx="1">
                  <c:v>133.53</c:v>
                </c:pt>
                <c:pt idx="2">
                  <c:v>179.26600000000002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727.90899999999988</c:v>
                </c:pt>
                <c:pt idx="1">
                  <c:v>722.70600000000002</c:v>
                </c:pt>
                <c:pt idx="2">
                  <c:v>909.6880000000001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12622.348999999998</c:v>
                </c:pt>
                <c:pt idx="1">
                  <c:v>9836.1470000000008</c:v>
                </c:pt>
                <c:pt idx="2">
                  <c:v>11966.220999999998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43945.903999999988</c:v>
                </c:pt>
                <c:pt idx="1">
                  <c:v>36758.852999999988</c:v>
                </c:pt>
                <c:pt idx="2">
                  <c:v>43496.458000000006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64160"/>
        <c:axId val="130365696"/>
      </c:barChart>
      <c:catAx>
        <c:axId val="130364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365696"/>
        <c:crossesAt val="0"/>
        <c:auto val="1"/>
        <c:lblAlgn val="ctr"/>
        <c:lblOffset val="100"/>
        <c:noMultiLvlLbl val="0"/>
      </c:catAx>
      <c:valAx>
        <c:axId val="1303656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364160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0.47351049516218513</c:v>
                </c:pt>
                <c:pt idx="2">
                  <c:v>0.44887809681707946</c:v>
                </c:pt>
                <c:pt idx="3">
                  <c:v>5.6422949912192502E-2</c:v>
                </c:pt>
                <c:pt idx="4">
                  <c:v>0.17533510117451709</c:v>
                </c:pt>
                <c:pt idx="5">
                  <c:v>0</c:v>
                </c:pt>
                <c:pt idx="6">
                  <c:v>0.34650438084780338</c:v>
                </c:pt>
                <c:pt idx="7">
                  <c:v>7.2538562705163484E-2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641664"/>
        <c:axId val="230643200"/>
      </c:barChart>
      <c:catAx>
        <c:axId val="2306416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643200"/>
        <c:crosses val="autoZero"/>
        <c:auto val="1"/>
        <c:lblAlgn val="ctr"/>
        <c:lblOffset val="100"/>
        <c:noMultiLvlLbl val="0"/>
      </c:catAx>
      <c:valAx>
        <c:axId val="2306432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6416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685312"/>
        <c:axId val="230822272"/>
      </c:barChart>
      <c:catAx>
        <c:axId val="23068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0822272"/>
        <c:crosses val="autoZero"/>
        <c:auto val="1"/>
        <c:lblAlgn val="ctr"/>
        <c:lblOffset val="100"/>
        <c:noMultiLvlLbl val="0"/>
      </c:catAx>
      <c:valAx>
        <c:axId val="230822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06853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2443779.62</c:v>
                </c:pt>
                <c:pt idx="1">
                  <c:v>23838.012999999999</c:v>
                </c:pt>
                <c:pt idx="2">
                  <c:v>0</c:v>
                </c:pt>
                <c:pt idx="3">
                  <c:v>124673.94600000001</c:v>
                </c:pt>
                <c:pt idx="4">
                  <c:v>9737.9449999999997</c:v>
                </c:pt>
                <c:pt idx="5">
                  <c:v>119928.31</c:v>
                </c:pt>
                <c:pt idx="6">
                  <c:v>6315.299</c:v>
                </c:pt>
                <c:pt idx="7">
                  <c:v>15898.193000000021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1.4338124152480475E-2</c:v>
                </c:pt>
                <c:pt idx="1">
                  <c:v>6.3887443918851469E-2</c:v>
                </c:pt>
                <c:pt idx="2">
                  <c:v>4.712554725654465E-2</c:v>
                </c:pt>
                <c:pt idx="3">
                  <c:v>4.9248193071814508E-2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19584"/>
        <c:axId val="231625472"/>
      </c:barChart>
      <c:catAx>
        <c:axId val="23161958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625472"/>
        <c:crosses val="autoZero"/>
        <c:auto val="1"/>
        <c:lblAlgn val="ctr"/>
        <c:lblOffset val="100"/>
        <c:noMultiLvlLbl val="0"/>
      </c:catAx>
      <c:valAx>
        <c:axId val="2316254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6195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1.4644334600205826E-3</c:v>
                </c:pt>
                <c:pt idx="2">
                  <c:v>0</c:v>
                </c:pt>
                <c:pt idx="3">
                  <c:v>8.6245825937336651E-2</c:v>
                </c:pt>
                <c:pt idx="4">
                  <c:v>1.5212648123829071E-2</c:v>
                </c:pt>
                <c:pt idx="5">
                  <c:v>0.40546308151941957</c:v>
                </c:pt>
                <c:pt idx="6">
                  <c:v>3.8702367442617784E-2</c:v>
                </c:pt>
                <c:pt idx="7">
                  <c:v>4.3719237617746348E-2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45568"/>
        <c:axId val="231647104"/>
      </c:barChart>
      <c:catAx>
        <c:axId val="2316455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647104"/>
        <c:crosses val="autoZero"/>
        <c:auto val="1"/>
        <c:lblAlgn val="ctr"/>
        <c:lblOffset val="100"/>
        <c:noMultiLvlLbl val="0"/>
      </c:catAx>
      <c:valAx>
        <c:axId val="2316471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6455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958651.49</c:v>
                </c:pt>
                <c:pt idx="1">
                  <c:v>673241.61</c:v>
                </c:pt>
                <c:pt idx="2">
                  <c:v>811886.52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9237.0999999999985</c:v>
                </c:pt>
                <c:pt idx="1">
                  <c:v>7653.4639999999999</c:v>
                </c:pt>
                <c:pt idx="2">
                  <c:v>6947.4490000000005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42976.088000000011</c:v>
                </c:pt>
                <c:pt idx="1">
                  <c:v>38698.670999999995</c:v>
                </c:pt>
                <c:pt idx="2">
                  <c:v>42999.187000000005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3106.8239999999996</c:v>
                </c:pt>
                <c:pt idx="1">
                  <c:v>2421.2080000000001</c:v>
                </c:pt>
                <c:pt idx="2">
                  <c:v>4209.9129999999996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39493.14</c:v>
                </c:pt>
                <c:pt idx="1">
                  <c:v>39884.47</c:v>
                </c:pt>
                <c:pt idx="2">
                  <c:v>40550.699999999997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2374.4059999999999</c:v>
                </c:pt>
                <c:pt idx="1">
                  <c:v>1927.2289999999998</c:v>
                </c:pt>
                <c:pt idx="2">
                  <c:v>2013.664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2335.1270000000054</c:v>
                </c:pt>
                <c:pt idx="1">
                  <c:v>4516.3019999999997</c:v>
                </c:pt>
                <c:pt idx="2">
                  <c:v>9046.7640000000156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762944"/>
        <c:axId val="231777024"/>
      </c:barChart>
      <c:catAx>
        <c:axId val="2317629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777024"/>
        <c:crosses val="autoZero"/>
        <c:auto val="1"/>
        <c:lblAlgn val="ctr"/>
        <c:lblOffset val="100"/>
        <c:noMultiLvlLbl val="0"/>
      </c:catAx>
      <c:valAx>
        <c:axId val="231777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76294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0.34098064787108956</c:v>
                </c:pt>
                <c:pt idx="1">
                  <c:v>1.7745992831565563E-3</c:v>
                </c:pt>
                <c:pt idx="2">
                  <c:v>0</c:v>
                </c:pt>
                <c:pt idx="3">
                  <c:v>0.12752892781767397</c:v>
                </c:pt>
                <c:pt idx="4">
                  <c:v>2.0174607135168207E-2</c:v>
                </c:pt>
                <c:pt idx="5">
                  <c:v>0.37103493940440402</c:v>
                </c:pt>
                <c:pt idx="6">
                  <c:v>3.9113191164100003E-2</c:v>
                </c:pt>
                <c:pt idx="7">
                  <c:v>4.3782887784196159E-2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74624"/>
        <c:axId val="231676160"/>
      </c:barChart>
      <c:catAx>
        <c:axId val="2316746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676160"/>
        <c:crosses val="autoZero"/>
        <c:auto val="1"/>
        <c:lblAlgn val="ctr"/>
        <c:lblOffset val="100"/>
        <c:noMultiLvlLbl val="0"/>
      </c:catAx>
      <c:valAx>
        <c:axId val="2316761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6746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730560"/>
        <c:axId val="231732352"/>
      </c:barChart>
      <c:catAx>
        <c:axId val="23173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732352"/>
        <c:crosses val="autoZero"/>
        <c:auto val="1"/>
        <c:lblAlgn val="ctr"/>
        <c:lblOffset val="100"/>
        <c:noMultiLvlLbl val="0"/>
      </c:catAx>
      <c:valAx>
        <c:axId val="231732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17305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125768.80499999999</c:v>
                </c:pt>
                <c:pt idx="2">
                  <c:v>0</c:v>
                </c:pt>
                <c:pt idx="3">
                  <c:v>33474.995000000003</c:v>
                </c:pt>
                <c:pt idx="4">
                  <c:v>6659.2569999999996</c:v>
                </c:pt>
                <c:pt idx="5">
                  <c:v>0</c:v>
                </c:pt>
                <c:pt idx="6">
                  <c:v>89.353999999999999</c:v>
                </c:pt>
                <c:pt idx="7">
                  <c:v>30952.93299999999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5.4998836106676198E-2</c:v>
                </c:pt>
                <c:pt idx="1">
                  <c:v>4.4023568736396769E-2</c:v>
                </c:pt>
                <c:pt idx="2">
                  <c:v>5.3870031583414094E-2</c:v>
                </c:pt>
                <c:pt idx="3">
                  <c:v>6.1033608166933026E-2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092224"/>
        <c:axId val="231093760"/>
      </c:barChart>
      <c:catAx>
        <c:axId val="23109222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093760"/>
        <c:crosses val="autoZero"/>
        <c:auto val="1"/>
        <c:lblAlgn val="ctr"/>
        <c:lblOffset val="100"/>
        <c:noMultiLvlLbl val="0"/>
      </c:catAx>
      <c:valAx>
        <c:axId val="23109376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09222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10368"/>
        <c:axId val="130411904"/>
      </c:barChart>
      <c:catAx>
        <c:axId val="130410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411904"/>
        <c:crosses val="autoZero"/>
        <c:auto val="1"/>
        <c:lblAlgn val="ctr"/>
        <c:lblOffset val="100"/>
        <c:noMultiLvlLbl val="0"/>
      </c:catAx>
      <c:valAx>
        <c:axId val="130411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4103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1.370963067487159E-2</c:v>
                </c:pt>
                <c:pt idx="2">
                  <c:v>0</c:v>
                </c:pt>
                <c:pt idx="3">
                  <c:v>3.357839303404777E-2</c:v>
                </c:pt>
                <c:pt idx="4">
                  <c:v>7.04938544007513E-3</c:v>
                </c:pt>
                <c:pt idx="5">
                  <c:v>0</c:v>
                </c:pt>
                <c:pt idx="6">
                  <c:v>7.9816981435279575E-4</c:v>
                </c:pt>
                <c:pt idx="7">
                  <c:v>7.6838235774224842E-2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105664"/>
        <c:axId val="231107200"/>
      </c:barChart>
      <c:catAx>
        <c:axId val="2311056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107200"/>
        <c:crosses val="autoZero"/>
        <c:auto val="1"/>
        <c:lblAlgn val="ctr"/>
        <c:lblOffset val="100"/>
        <c:noMultiLvlLbl val="0"/>
      </c:catAx>
      <c:valAx>
        <c:axId val="2311072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1056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52837.856</c:v>
                </c:pt>
                <c:pt idx="1">
                  <c:v>40381.353999999999</c:v>
                </c:pt>
                <c:pt idx="2">
                  <c:v>32549.595000000001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11363.794</c:v>
                </c:pt>
                <c:pt idx="1">
                  <c:v>10225.666000000003</c:v>
                </c:pt>
                <c:pt idx="2">
                  <c:v>11885.535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1235.1949999999997</c:v>
                </c:pt>
                <c:pt idx="1">
                  <c:v>1410.3209999999999</c:v>
                </c:pt>
                <c:pt idx="2">
                  <c:v>4013.7410000000004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34.542999999999999</c:v>
                </c:pt>
                <c:pt idx="1">
                  <c:v>25.317</c:v>
                </c:pt>
                <c:pt idx="2">
                  <c:v>29.494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6709.6749999999993</c:v>
                </c:pt>
                <c:pt idx="1">
                  <c:v>7637.3800000000065</c:v>
                </c:pt>
                <c:pt idx="2">
                  <c:v>16605.877999999986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034880"/>
        <c:axId val="231036416"/>
      </c:barChart>
      <c:catAx>
        <c:axId val="231034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036416"/>
        <c:crosses val="autoZero"/>
        <c:auto val="1"/>
        <c:lblAlgn val="ctr"/>
        <c:lblOffset val="100"/>
        <c:noMultiLvlLbl val="0"/>
      </c:catAx>
      <c:valAx>
        <c:axId val="231036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03488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9.3627447554650092E-3</c:v>
                </c:pt>
                <c:pt idx="2">
                  <c:v>0</c:v>
                </c:pt>
                <c:pt idx="3">
                  <c:v>3.4241558545455818E-2</c:v>
                </c:pt>
                <c:pt idx="4">
                  <c:v>1.3796329080429067E-2</c:v>
                </c:pt>
                <c:pt idx="5">
                  <c:v>0</c:v>
                </c:pt>
                <c:pt idx="6">
                  <c:v>5.5340532305390316E-4</c:v>
                </c:pt>
                <c:pt idx="7">
                  <c:v>8.5242945039775267E-2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065088"/>
        <c:axId val="231066624"/>
      </c:barChart>
      <c:catAx>
        <c:axId val="2310650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066624"/>
        <c:crosses val="autoZero"/>
        <c:auto val="1"/>
        <c:lblAlgn val="ctr"/>
        <c:lblOffset val="100"/>
        <c:noMultiLvlLbl val="0"/>
      </c:catAx>
      <c:valAx>
        <c:axId val="2310666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0650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44160"/>
        <c:axId val="231245696"/>
      </c:barChart>
      <c:catAx>
        <c:axId val="23124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245696"/>
        <c:crosses val="autoZero"/>
        <c:auto val="1"/>
        <c:lblAlgn val="ctr"/>
        <c:lblOffset val="100"/>
        <c:noMultiLvlLbl val="0"/>
      </c:catAx>
      <c:valAx>
        <c:axId val="23124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12441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3672729.8470000001</c:v>
                </c:pt>
                <c:pt idx="1">
                  <c:v>3126079.1089999997</c:v>
                </c:pt>
                <c:pt idx="2">
                  <c:v>3166937.9820000003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1382567.326000001</c:v>
                </c:pt>
                <c:pt idx="1">
                  <c:v>1166108.7830000001</c:v>
                </c:pt>
                <c:pt idx="2">
                  <c:v>1184895.2390000001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611781.33200000005</c:v>
                </c:pt>
                <c:pt idx="1">
                  <c:v>515101.86499999999</c:v>
                </c:pt>
                <c:pt idx="2">
                  <c:v>521854.11900000001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5723.4690000000001</c:v>
                </c:pt>
                <c:pt idx="1">
                  <c:v>5108.8680000000004</c:v>
                </c:pt>
                <c:pt idx="2">
                  <c:v>5412.268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597952"/>
        <c:axId val="231599488"/>
      </c:barChart>
      <c:catAx>
        <c:axId val="231597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599488"/>
        <c:crosses val="autoZero"/>
        <c:auto val="1"/>
        <c:lblAlgn val="ctr"/>
        <c:lblOffset val="100"/>
        <c:noMultiLvlLbl val="0"/>
      </c:catAx>
      <c:valAx>
        <c:axId val="231599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597952"/>
        <c:crosses val="autoZero"/>
        <c:crossBetween val="between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545750956884151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179097847319744"/>
          <c:y val="0.33118312757201646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1674250.0379999997</c:v>
                </c:pt>
                <c:pt idx="1">
                  <c:v>3826515.1030000001</c:v>
                </c:pt>
                <c:pt idx="2">
                  <c:v>1443640.6469999999</c:v>
                </c:pt>
                <c:pt idx="3">
                  <c:v>3021341.15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6173805838430068"/>
          <c:y val="0.3225925925925926"/>
          <c:w val="0.29422059172506049"/>
          <c:h val="0.6467098765432098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22000.038</c:v>
                </c:pt>
                <c:pt idx="1">
                  <c:v>841938.48300000001</c:v>
                </c:pt>
                <c:pt idx="2">
                  <c:v>335700</c:v>
                </c:pt>
                <c:pt idx="3">
                  <c:v>449098.79500000004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199637444601797"/>
          <c:y val="0.33929526748971195"/>
          <c:w val="0.2835784666787643"/>
          <c:h val="0.62380144032921814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241801.66600000011</c:v>
                </c:pt>
                <c:pt idx="1">
                  <c:v>1581737.53</c:v>
                </c:pt>
                <c:pt idx="2">
                  <c:v>634785.27464216691</c:v>
                </c:pt>
                <c:pt idx="3">
                  <c:v>1275246.877357834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LDS </a:t>
            </a:r>
            <a:r>
              <a:rPr lang="cs-CZ" sz="1000" baseline="0"/>
              <a:t>Sever, spol. s r.o.</a:t>
            </a:r>
            <a:endParaRPr lang="en-US" sz="1000"/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4962107535652224"/>
          <c:y val="0.35158744855967078"/>
          <c:w val="0.28202666222670375"/>
          <c:h val="0.62038786008230451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15948.213</c:v>
                </c:pt>
                <c:pt idx="2">
                  <c:v>296.39200000000005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83072"/>
        <c:axId val="232497152"/>
      </c:barChart>
      <c:catAx>
        <c:axId val="23248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497152"/>
        <c:crosses val="autoZero"/>
        <c:auto val="1"/>
        <c:lblAlgn val="ctr"/>
        <c:lblOffset val="100"/>
        <c:noMultiLvlLbl val="0"/>
      </c:catAx>
      <c:valAx>
        <c:axId val="232497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24830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55744"/>
        <c:axId val="130657280"/>
      </c:barChart>
      <c:catAx>
        <c:axId val="13065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657280"/>
        <c:crosses val="autoZero"/>
        <c:auto val="1"/>
        <c:lblAlgn val="ctr"/>
        <c:lblOffset val="100"/>
        <c:noMultiLvlLbl val="0"/>
      </c:catAx>
      <c:valAx>
        <c:axId val="130657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6557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531840"/>
        <c:axId val="232533376"/>
      </c:barChart>
      <c:catAx>
        <c:axId val="23253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533376"/>
        <c:crosses val="autoZero"/>
        <c:auto val="1"/>
        <c:lblAlgn val="ctr"/>
        <c:lblOffset val="100"/>
        <c:noMultiLvlLbl val="0"/>
      </c:catAx>
      <c:valAx>
        <c:axId val="232533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25318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571648"/>
        <c:axId val="232573184"/>
      </c:barChart>
      <c:catAx>
        <c:axId val="23257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573184"/>
        <c:crosses val="autoZero"/>
        <c:auto val="1"/>
        <c:lblAlgn val="ctr"/>
        <c:lblOffset val="100"/>
        <c:noMultiLvlLbl val="0"/>
      </c:catAx>
      <c:valAx>
        <c:axId val="232573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25716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53472"/>
        <c:axId val="232155008"/>
      </c:barChart>
      <c:catAx>
        <c:axId val="23215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155008"/>
        <c:crosses val="autoZero"/>
        <c:auto val="1"/>
        <c:lblAlgn val="ctr"/>
        <c:lblOffset val="100"/>
        <c:noMultiLvlLbl val="0"/>
      </c:catAx>
      <c:valAx>
        <c:axId val="232155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21534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</a:t>
            </a:r>
            <a:r>
              <a:rPr lang="cs-CZ" sz="1000"/>
              <a:t>cké</a:t>
            </a:r>
            <a:r>
              <a:rPr lang="en-US" sz="1000"/>
              <a:t>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-2938.8440000000001</c:v>
                </c:pt>
                <c:pt idx="1">
                  <c:v>-2661.2919999999999</c:v>
                </c:pt>
                <c:pt idx="2">
                  <c:v>-2492.107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-0.16517799999999999</c:v>
                </c:pt>
                <c:pt idx="1">
                  <c:v>-0.117886</c:v>
                </c:pt>
                <c:pt idx="2">
                  <c:v>-0.840785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1751.2549999999999</c:v>
                </c:pt>
                <c:pt idx="1">
                  <c:v>1606.0140000000001</c:v>
                </c:pt>
                <c:pt idx="2">
                  <c:v>1101.829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85.423727999999997</c:v>
                </c:pt>
                <c:pt idx="1">
                  <c:v>68.029885000000007</c:v>
                </c:pt>
                <c:pt idx="2">
                  <c:v>41.887374000000001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2229888"/>
        <c:axId val="232235776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'17'!$B$6:$D$6</c:f>
              <c:numCache>
                <c:formatCode>#,##0.0</c:formatCode>
                <c:ptCount val="3"/>
                <c:pt idx="0">
                  <c:v>-1102.3304500000004</c:v>
                </c:pt>
                <c:pt idx="1">
                  <c:v>-987.36600099999987</c:v>
                </c:pt>
                <c:pt idx="2">
                  <c:v>-1349.231411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43200"/>
        <c:axId val="232237312"/>
      </c:lineChart>
      <c:catAx>
        <c:axId val="23222988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2235776"/>
        <c:crosses val="autoZero"/>
        <c:auto val="1"/>
        <c:lblAlgn val="ctr"/>
        <c:lblOffset val="100"/>
        <c:noMultiLvlLbl val="0"/>
      </c:catAx>
      <c:valAx>
        <c:axId val="23223577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229888"/>
        <c:crosses val="autoZero"/>
        <c:crossBetween val="between"/>
        <c:majorUnit val="500"/>
        <c:minorUnit val="500"/>
      </c:valAx>
      <c:valAx>
        <c:axId val="232237312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232243200"/>
        <c:crosses val="max"/>
        <c:crossBetween val="between"/>
        <c:majorUnit val="500"/>
        <c:minorUnit val="500"/>
      </c:valAx>
      <c:catAx>
        <c:axId val="232243200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2322373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0507430392447424"/>
          <c:y val="7.16688380242143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742402677362938E-2"/>
          <c:y val="0.13675168321351136"/>
          <c:w val="0.9450258126514703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6747</c:v>
                </c:pt>
                <c:pt idx="1">
                  <c:v>6872</c:v>
                </c:pt>
                <c:pt idx="2">
                  <c:v>6386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11768</c:v>
                </c:pt>
                <c:pt idx="1">
                  <c:v>11336</c:v>
                </c:pt>
                <c:pt idx="2">
                  <c:v>10035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026880"/>
        <c:axId val="232028416"/>
      </c:barChart>
      <c:catAx>
        <c:axId val="232026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2028416"/>
        <c:crosses val="autoZero"/>
        <c:auto val="1"/>
        <c:lblAlgn val="ctr"/>
        <c:lblOffset val="100"/>
        <c:noMultiLvlLbl val="0"/>
      </c:catAx>
      <c:valAx>
        <c:axId val="23202841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026880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</c:numCache>
            </c:numRef>
          </c:xVal>
          <c:yVal>
            <c:numRef>
              <c:f>'18.1'!$C$5:$C$35</c:f>
              <c:numCache>
                <c:formatCode>#,##0.0</c:formatCode>
                <c:ptCount val="31"/>
                <c:pt idx="0">
                  <c:v>179722</c:v>
                </c:pt>
                <c:pt idx="1">
                  <c:v>226602</c:v>
                </c:pt>
                <c:pt idx="2">
                  <c:v>235593</c:v>
                </c:pt>
                <c:pt idx="3">
                  <c:v>235795</c:v>
                </c:pt>
                <c:pt idx="4">
                  <c:v>240253</c:v>
                </c:pt>
                <c:pt idx="5">
                  <c:v>245340</c:v>
                </c:pt>
                <c:pt idx="6">
                  <c:v>227860</c:v>
                </c:pt>
                <c:pt idx="7">
                  <c:v>220701</c:v>
                </c:pt>
                <c:pt idx="8">
                  <c:v>248987</c:v>
                </c:pt>
                <c:pt idx="9">
                  <c:v>250874</c:v>
                </c:pt>
                <c:pt idx="10">
                  <c:v>256100</c:v>
                </c:pt>
                <c:pt idx="11">
                  <c:v>246422</c:v>
                </c:pt>
                <c:pt idx="12">
                  <c:v>238060</c:v>
                </c:pt>
                <c:pt idx="13">
                  <c:v>213201</c:v>
                </c:pt>
                <c:pt idx="14">
                  <c:v>208290</c:v>
                </c:pt>
                <c:pt idx="15">
                  <c:v>242187</c:v>
                </c:pt>
                <c:pt idx="16">
                  <c:v>247043</c:v>
                </c:pt>
                <c:pt idx="17">
                  <c:v>249459</c:v>
                </c:pt>
                <c:pt idx="18">
                  <c:v>257624</c:v>
                </c:pt>
                <c:pt idx="19">
                  <c:v>256431</c:v>
                </c:pt>
                <c:pt idx="20">
                  <c:v>232203</c:v>
                </c:pt>
                <c:pt idx="21">
                  <c:v>223327</c:v>
                </c:pt>
                <c:pt idx="22">
                  <c:v>255374</c:v>
                </c:pt>
                <c:pt idx="23">
                  <c:v>259057</c:v>
                </c:pt>
                <c:pt idx="24">
                  <c:v>256563</c:v>
                </c:pt>
                <c:pt idx="25">
                  <c:v>253667</c:v>
                </c:pt>
                <c:pt idx="26">
                  <c:v>251905</c:v>
                </c:pt>
                <c:pt idx="27">
                  <c:v>224211</c:v>
                </c:pt>
                <c:pt idx="28">
                  <c:v>219331</c:v>
                </c:pt>
                <c:pt idx="29">
                  <c:v>253628</c:v>
                </c:pt>
                <c:pt idx="30">
                  <c:v>252916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048512"/>
        <c:axId val="232050048"/>
      </c:scatterChart>
      <c:valAx>
        <c:axId val="232048512"/>
        <c:scaling>
          <c:orientation val="minMax"/>
          <c:max val="42766"/>
          <c:min val="42736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2050048"/>
        <c:crosses val="autoZero"/>
        <c:crossBetween val="midCat"/>
        <c:majorUnit val="1"/>
      </c:valAx>
      <c:valAx>
        <c:axId val="232050048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048512"/>
        <c:crosses val="autoZero"/>
        <c:crossBetween val="midCat"/>
      </c:valAx>
    </c:plotArea>
    <c:plotVisOnly val="1"/>
    <c:dispBlanksAs val="span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</c:numCache>
            </c:numRef>
          </c:xVal>
          <c:yVal>
            <c:numRef>
              <c:f>'18.1'!$D$5:$D$35</c:f>
              <c:numCache>
                <c:formatCode>#,##0.0</c:formatCode>
                <c:ptCount val="31"/>
                <c:pt idx="0">
                  <c:v>8366</c:v>
                </c:pt>
                <c:pt idx="1">
                  <c:v>10812</c:v>
                </c:pt>
                <c:pt idx="2">
                  <c:v>10817</c:v>
                </c:pt>
                <c:pt idx="3">
                  <c:v>10800</c:v>
                </c:pt>
                <c:pt idx="4">
                  <c:v>11130</c:v>
                </c:pt>
                <c:pt idx="5">
                  <c:v>11202</c:v>
                </c:pt>
                <c:pt idx="6">
                  <c:v>10245</c:v>
                </c:pt>
                <c:pt idx="7">
                  <c:v>10029</c:v>
                </c:pt>
                <c:pt idx="8">
                  <c:v>11376</c:v>
                </c:pt>
                <c:pt idx="9">
                  <c:v>11473</c:v>
                </c:pt>
                <c:pt idx="10">
                  <c:v>11667</c:v>
                </c:pt>
                <c:pt idx="11">
                  <c:v>11144</c:v>
                </c:pt>
                <c:pt idx="12">
                  <c:v>10894</c:v>
                </c:pt>
                <c:pt idx="13">
                  <c:v>9764</c:v>
                </c:pt>
                <c:pt idx="14">
                  <c:v>9591</c:v>
                </c:pt>
                <c:pt idx="15">
                  <c:v>11100</c:v>
                </c:pt>
                <c:pt idx="16">
                  <c:v>11272</c:v>
                </c:pt>
                <c:pt idx="17">
                  <c:v>11398</c:v>
                </c:pt>
                <c:pt idx="18">
                  <c:v>11684</c:v>
                </c:pt>
                <c:pt idx="19">
                  <c:v>11745</c:v>
                </c:pt>
                <c:pt idx="20">
                  <c:v>10527</c:v>
                </c:pt>
                <c:pt idx="21">
                  <c:v>10175</c:v>
                </c:pt>
                <c:pt idx="22">
                  <c:v>11619</c:v>
                </c:pt>
                <c:pt idx="23">
                  <c:v>11768</c:v>
                </c:pt>
                <c:pt idx="24">
                  <c:v>11647</c:v>
                </c:pt>
                <c:pt idx="25">
                  <c:v>11452</c:v>
                </c:pt>
                <c:pt idx="26">
                  <c:v>11459</c:v>
                </c:pt>
                <c:pt idx="27">
                  <c:v>10219</c:v>
                </c:pt>
                <c:pt idx="28">
                  <c:v>9992</c:v>
                </c:pt>
                <c:pt idx="29">
                  <c:v>11538</c:v>
                </c:pt>
                <c:pt idx="30">
                  <c:v>11536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</c:numCache>
            </c:numRef>
          </c:xVal>
          <c:yVal>
            <c:numRef>
              <c:f>'18.1'!$E$5:$E$35</c:f>
              <c:numCache>
                <c:formatCode>#,##0.0</c:formatCode>
                <c:ptCount val="31"/>
                <c:pt idx="0">
                  <c:v>6747</c:v>
                </c:pt>
                <c:pt idx="1">
                  <c:v>7245</c:v>
                </c:pt>
                <c:pt idx="2">
                  <c:v>8216</c:v>
                </c:pt>
                <c:pt idx="3">
                  <c:v>8188</c:v>
                </c:pt>
                <c:pt idx="4">
                  <c:v>8288</c:v>
                </c:pt>
                <c:pt idx="5">
                  <c:v>8693</c:v>
                </c:pt>
                <c:pt idx="6">
                  <c:v>8579</c:v>
                </c:pt>
                <c:pt idx="7">
                  <c:v>8294</c:v>
                </c:pt>
                <c:pt idx="8">
                  <c:v>8726</c:v>
                </c:pt>
                <c:pt idx="9">
                  <c:v>8832</c:v>
                </c:pt>
                <c:pt idx="10">
                  <c:v>9236</c:v>
                </c:pt>
                <c:pt idx="11">
                  <c:v>8875</c:v>
                </c:pt>
                <c:pt idx="12">
                  <c:v>8420</c:v>
                </c:pt>
                <c:pt idx="13">
                  <c:v>7859</c:v>
                </c:pt>
                <c:pt idx="14">
                  <c:v>7638</c:v>
                </c:pt>
                <c:pt idx="15">
                  <c:v>8423</c:v>
                </c:pt>
                <c:pt idx="16">
                  <c:v>8693</c:v>
                </c:pt>
                <c:pt idx="17">
                  <c:v>8806</c:v>
                </c:pt>
                <c:pt idx="18">
                  <c:v>9184</c:v>
                </c:pt>
                <c:pt idx="19">
                  <c:v>9240</c:v>
                </c:pt>
                <c:pt idx="20">
                  <c:v>8787</c:v>
                </c:pt>
                <c:pt idx="21">
                  <c:v>8457</c:v>
                </c:pt>
                <c:pt idx="22">
                  <c:v>8926</c:v>
                </c:pt>
                <c:pt idx="23">
                  <c:v>9266</c:v>
                </c:pt>
                <c:pt idx="24">
                  <c:v>9238</c:v>
                </c:pt>
                <c:pt idx="25">
                  <c:v>9058</c:v>
                </c:pt>
                <c:pt idx="26">
                  <c:v>9151</c:v>
                </c:pt>
                <c:pt idx="27">
                  <c:v>8405</c:v>
                </c:pt>
                <c:pt idx="28">
                  <c:v>8156</c:v>
                </c:pt>
                <c:pt idx="29">
                  <c:v>8957</c:v>
                </c:pt>
                <c:pt idx="30">
                  <c:v>9052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'18'!$C$5</c:f>
              <c:numCache>
                <c:formatCode>d/\ m/</c:formatCode>
                <c:ptCount val="1"/>
                <c:pt idx="0">
                  <c:v>42759</c:v>
                </c:pt>
              </c:numCache>
            </c:numRef>
          </c:xVal>
          <c:yVal>
            <c:numRef>
              <c:f>'18'!$C$4</c:f>
              <c:numCache>
                <c:formatCode>#,##0.0</c:formatCode>
                <c:ptCount val="1"/>
                <c:pt idx="0">
                  <c:v>11768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'18'!$C$8</c:f>
              <c:numCache>
                <c:formatCode>d/\ m/</c:formatCode>
                <c:ptCount val="1"/>
                <c:pt idx="0">
                  <c:v>42736</c:v>
                </c:pt>
              </c:numCache>
            </c:numRef>
          </c:xVal>
          <c:yVal>
            <c:numRef>
              <c:f>'18'!$C$7</c:f>
              <c:numCache>
                <c:formatCode>#,##0.0</c:formatCode>
                <c:ptCount val="1"/>
                <c:pt idx="0">
                  <c:v>6747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285312"/>
        <c:axId val="232287232"/>
      </c:scatterChart>
      <c:valAx>
        <c:axId val="232285312"/>
        <c:scaling>
          <c:orientation val="minMax"/>
          <c:max val="42766"/>
          <c:min val="42736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2287232"/>
        <c:crosses val="autoZero"/>
        <c:crossBetween val="midCat"/>
        <c:majorUnit val="1"/>
      </c:valAx>
      <c:valAx>
        <c:axId val="23228723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285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'18.1'!$G$5:$G$32</c:f>
              <c:numCache>
                <c:formatCode>m/d/yyyy</c:formatCode>
                <c:ptCount val="28"/>
                <c:pt idx="0">
                  <c:v>42767</c:v>
                </c:pt>
                <c:pt idx="1">
                  <c:v>42768</c:v>
                </c:pt>
                <c:pt idx="2">
                  <c:v>42769</c:v>
                </c:pt>
                <c:pt idx="3">
                  <c:v>42770</c:v>
                </c:pt>
                <c:pt idx="4">
                  <c:v>42771</c:v>
                </c:pt>
                <c:pt idx="5">
                  <c:v>42772</c:v>
                </c:pt>
                <c:pt idx="6">
                  <c:v>42773</c:v>
                </c:pt>
                <c:pt idx="7">
                  <c:v>42774</c:v>
                </c:pt>
                <c:pt idx="8">
                  <c:v>42775</c:v>
                </c:pt>
                <c:pt idx="9">
                  <c:v>42776</c:v>
                </c:pt>
                <c:pt idx="10">
                  <c:v>42777</c:v>
                </c:pt>
                <c:pt idx="11">
                  <c:v>42778</c:v>
                </c:pt>
                <c:pt idx="12">
                  <c:v>42779</c:v>
                </c:pt>
                <c:pt idx="13">
                  <c:v>42780</c:v>
                </c:pt>
                <c:pt idx="14">
                  <c:v>42781</c:v>
                </c:pt>
                <c:pt idx="15">
                  <c:v>42782</c:v>
                </c:pt>
                <c:pt idx="16">
                  <c:v>42783</c:v>
                </c:pt>
                <c:pt idx="17">
                  <c:v>42784</c:v>
                </c:pt>
                <c:pt idx="18">
                  <c:v>42785</c:v>
                </c:pt>
                <c:pt idx="19">
                  <c:v>42786</c:v>
                </c:pt>
                <c:pt idx="20">
                  <c:v>42787</c:v>
                </c:pt>
                <c:pt idx="21">
                  <c:v>42788</c:v>
                </c:pt>
                <c:pt idx="22">
                  <c:v>42789</c:v>
                </c:pt>
                <c:pt idx="23">
                  <c:v>42790</c:v>
                </c:pt>
                <c:pt idx="24">
                  <c:v>42791</c:v>
                </c:pt>
                <c:pt idx="25">
                  <c:v>42792</c:v>
                </c:pt>
                <c:pt idx="26">
                  <c:v>42793</c:v>
                </c:pt>
                <c:pt idx="27">
                  <c:v>42794</c:v>
                </c:pt>
              </c:numCache>
            </c:numRef>
          </c:xVal>
          <c:yVal>
            <c:numRef>
              <c:f>'18.1'!$J$5:$J$32</c:f>
              <c:numCache>
                <c:formatCode>#,##0.0</c:formatCode>
                <c:ptCount val="28"/>
                <c:pt idx="0">
                  <c:v>11336</c:v>
                </c:pt>
                <c:pt idx="1">
                  <c:v>11251</c:v>
                </c:pt>
                <c:pt idx="2">
                  <c:v>10948</c:v>
                </c:pt>
                <c:pt idx="3">
                  <c:v>9565</c:v>
                </c:pt>
                <c:pt idx="4">
                  <c:v>9194</c:v>
                </c:pt>
                <c:pt idx="5">
                  <c:v>10854</c:v>
                </c:pt>
                <c:pt idx="6">
                  <c:v>10948</c:v>
                </c:pt>
                <c:pt idx="7">
                  <c:v>11112</c:v>
                </c:pt>
                <c:pt idx="8">
                  <c:v>11164</c:v>
                </c:pt>
                <c:pt idx="9">
                  <c:v>11029</c:v>
                </c:pt>
                <c:pt idx="10">
                  <c:v>9666</c:v>
                </c:pt>
                <c:pt idx="11">
                  <c:v>9440</c:v>
                </c:pt>
                <c:pt idx="12">
                  <c:v>10735</c:v>
                </c:pt>
                <c:pt idx="13">
                  <c:v>10865</c:v>
                </c:pt>
                <c:pt idx="14">
                  <c:v>10775</c:v>
                </c:pt>
                <c:pt idx="15">
                  <c:v>10605</c:v>
                </c:pt>
                <c:pt idx="16">
                  <c:v>10758</c:v>
                </c:pt>
                <c:pt idx="17">
                  <c:v>9646</c:v>
                </c:pt>
                <c:pt idx="18">
                  <c:v>9349</c:v>
                </c:pt>
                <c:pt idx="19">
                  <c:v>10575</c:v>
                </c:pt>
                <c:pt idx="20">
                  <c:v>10665</c:v>
                </c:pt>
                <c:pt idx="21">
                  <c:v>10417</c:v>
                </c:pt>
                <c:pt idx="22">
                  <c:v>10350</c:v>
                </c:pt>
                <c:pt idx="23">
                  <c:v>10179</c:v>
                </c:pt>
                <c:pt idx="24">
                  <c:v>8978</c:v>
                </c:pt>
                <c:pt idx="25">
                  <c:v>8772</c:v>
                </c:pt>
                <c:pt idx="26">
                  <c:v>9946</c:v>
                </c:pt>
                <c:pt idx="27">
                  <c:v>9899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'18.1'!$G$5:$G$32</c:f>
              <c:numCache>
                <c:formatCode>m/d/yyyy</c:formatCode>
                <c:ptCount val="28"/>
                <c:pt idx="0">
                  <c:v>42767</c:v>
                </c:pt>
                <c:pt idx="1">
                  <c:v>42768</c:v>
                </c:pt>
                <c:pt idx="2">
                  <c:v>42769</c:v>
                </c:pt>
                <c:pt idx="3">
                  <c:v>42770</c:v>
                </c:pt>
                <c:pt idx="4">
                  <c:v>42771</c:v>
                </c:pt>
                <c:pt idx="5">
                  <c:v>42772</c:v>
                </c:pt>
                <c:pt idx="6">
                  <c:v>42773</c:v>
                </c:pt>
                <c:pt idx="7">
                  <c:v>42774</c:v>
                </c:pt>
                <c:pt idx="8">
                  <c:v>42775</c:v>
                </c:pt>
                <c:pt idx="9">
                  <c:v>42776</c:v>
                </c:pt>
                <c:pt idx="10">
                  <c:v>42777</c:v>
                </c:pt>
                <c:pt idx="11">
                  <c:v>42778</c:v>
                </c:pt>
                <c:pt idx="12">
                  <c:v>42779</c:v>
                </c:pt>
                <c:pt idx="13">
                  <c:v>42780</c:v>
                </c:pt>
                <c:pt idx="14">
                  <c:v>42781</c:v>
                </c:pt>
                <c:pt idx="15">
                  <c:v>42782</c:v>
                </c:pt>
                <c:pt idx="16">
                  <c:v>42783</c:v>
                </c:pt>
                <c:pt idx="17">
                  <c:v>42784</c:v>
                </c:pt>
                <c:pt idx="18">
                  <c:v>42785</c:v>
                </c:pt>
                <c:pt idx="19">
                  <c:v>42786</c:v>
                </c:pt>
                <c:pt idx="20">
                  <c:v>42787</c:v>
                </c:pt>
                <c:pt idx="21">
                  <c:v>42788</c:v>
                </c:pt>
                <c:pt idx="22">
                  <c:v>42789</c:v>
                </c:pt>
                <c:pt idx="23">
                  <c:v>42790</c:v>
                </c:pt>
                <c:pt idx="24">
                  <c:v>42791</c:v>
                </c:pt>
                <c:pt idx="25">
                  <c:v>42792</c:v>
                </c:pt>
                <c:pt idx="26">
                  <c:v>42793</c:v>
                </c:pt>
                <c:pt idx="27">
                  <c:v>42794</c:v>
                </c:pt>
              </c:numCache>
            </c:numRef>
          </c:xVal>
          <c:yVal>
            <c:numRef>
              <c:f>'18.1'!$K$5:$K$32</c:f>
              <c:numCache>
                <c:formatCode>#,##0.0</c:formatCode>
                <c:ptCount val="28"/>
                <c:pt idx="0">
                  <c:v>8867</c:v>
                </c:pt>
                <c:pt idx="1">
                  <c:v>8795</c:v>
                </c:pt>
                <c:pt idx="2">
                  <c:v>8481</c:v>
                </c:pt>
                <c:pt idx="3">
                  <c:v>7824</c:v>
                </c:pt>
                <c:pt idx="4">
                  <c:v>7415</c:v>
                </c:pt>
                <c:pt idx="5">
                  <c:v>8009</c:v>
                </c:pt>
                <c:pt idx="6">
                  <c:v>8311</c:v>
                </c:pt>
                <c:pt idx="7">
                  <c:v>8507</c:v>
                </c:pt>
                <c:pt idx="8">
                  <c:v>8716</c:v>
                </c:pt>
                <c:pt idx="9">
                  <c:v>8576</c:v>
                </c:pt>
                <c:pt idx="10">
                  <c:v>7940</c:v>
                </c:pt>
                <c:pt idx="11">
                  <c:v>7534</c:v>
                </c:pt>
                <c:pt idx="12">
                  <c:v>8236</c:v>
                </c:pt>
                <c:pt idx="13">
                  <c:v>8646</c:v>
                </c:pt>
                <c:pt idx="14">
                  <c:v>8542</c:v>
                </c:pt>
                <c:pt idx="15">
                  <c:v>8441</c:v>
                </c:pt>
                <c:pt idx="16">
                  <c:v>8231</c:v>
                </c:pt>
                <c:pt idx="17">
                  <c:v>7835</c:v>
                </c:pt>
                <c:pt idx="18">
                  <c:v>7544</c:v>
                </c:pt>
                <c:pt idx="19">
                  <c:v>8146</c:v>
                </c:pt>
                <c:pt idx="20">
                  <c:v>8135</c:v>
                </c:pt>
                <c:pt idx="21">
                  <c:v>8065</c:v>
                </c:pt>
                <c:pt idx="22">
                  <c:v>7856</c:v>
                </c:pt>
                <c:pt idx="23">
                  <c:v>7783</c:v>
                </c:pt>
                <c:pt idx="24">
                  <c:v>7317</c:v>
                </c:pt>
                <c:pt idx="25">
                  <c:v>6872</c:v>
                </c:pt>
                <c:pt idx="26">
                  <c:v>7605</c:v>
                </c:pt>
                <c:pt idx="27">
                  <c:v>7523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'18'!$D$5</c:f>
              <c:numCache>
                <c:formatCode>d/\ m/</c:formatCode>
                <c:ptCount val="1"/>
                <c:pt idx="0">
                  <c:v>42767</c:v>
                </c:pt>
              </c:numCache>
            </c:numRef>
          </c:xVal>
          <c:yVal>
            <c:numRef>
              <c:f>'18'!$D$4</c:f>
              <c:numCache>
                <c:formatCode>#,##0.0</c:formatCode>
                <c:ptCount val="1"/>
                <c:pt idx="0">
                  <c:v>11336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'18'!$D$8</c:f>
              <c:numCache>
                <c:formatCode>d/\ m/</c:formatCode>
                <c:ptCount val="1"/>
                <c:pt idx="0">
                  <c:v>42792</c:v>
                </c:pt>
              </c:numCache>
            </c:numRef>
          </c:xVal>
          <c:yVal>
            <c:numRef>
              <c:f>'18'!$D$7</c:f>
              <c:numCache>
                <c:formatCode>#,##0.0</c:formatCode>
                <c:ptCount val="1"/>
                <c:pt idx="0">
                  <c:v>6872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346368"/>
        <c:axId val="232348288"/>
      </c:scatterChart>
      <c:valAx>
        <c:axId val="232346368"/>
        <c:scaling>
          <c:orientation val="minMax"/>
          <c:max val="42794"/>
          <c:min val="42767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2348288"/>
        <c:crosses val="autoZero"/>
        <c:crossBetween val="midCat"/>
        <c:majorUnit val="1"/>
      </c:valAx>
      <c:valAx>
        <c:axId val="232348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23463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42795</c:v>
                </c:pt>
                <c:pt idx="1">
                  <c:v>42796</c:v>
                </c:pt>
                <c:pt idx="2">
                  <c:v>42797</c:v>
                </c:pt>
                <c:pt idx="3">
                  <c:v>42798</c:v>
                </c:pt>
                <c:pt idx="4">
                  <c:v>42799</c:v>
                </c:pt>
                <c:pt idx="5">
                  <c:v>42800</c:v>
                </c:pt>
                <c:pt idx="6">
                  <c:v>42801</c:v>
                </c:pt>
                <c:pt idx="7">
                  <c:v>42802</c:v>
                </c:pt>
                <c:pt idx="8">
                  <c:v>42803</c:v>
                </c:pt>
                <c:pt idx="9">
                  <c:v>42804</c:v>
                </c:pt>
                <c:pt idx="10">
                  <c:v>42805</c:v>
                </c:pt>
                <c:pt idx="11">
                  <c:v>42806</c:v>
                </c:pt>
                <c:pt idx="12">
                  <c:v>42807</c:v>
                </c:pt>
                <c:pt idx="13">
                  <c:v>42808</c:v>
                </c:pt>
                <c:pt idx="14">
                  <c:v>42809</c:v>
                </c:pt>
                <c:pt idx="15">
                  <c:v>42810</c:v>
                </c:pt>
                <c:pt idx="16">
                  <c:v>42811</c:v>
                </c:pt>
                <c:pt idx="17">
                  <c:v>42812</c:v>
                </c:pt>
                <c:pt idx="18">
                  <c:v>42813</c:v>
                </c:pt>
                <c:pt idx="19">
                  <c:v>42814</c:v>
                </c:pt>
                <c:pt idx="20">
                  <c:v>42815</c:v>
                </c:pt>
                <c:pt idx="21">
                  <c:v>42816</c:v>
                </c:pt>
                <c:pt idx="22">
                  <c:v>42817</c:v>
                </c:pt>
                <c:pt idx="23">
                  <c:v>42818</c:v>
                </c:pt>
                <c:pt idx="24">
                  <c:v>42819</c:v>
                </c:pt>
                <c:pt idx="25">
                  <c:v>42820</c:v>
                </c:pt>
                <c:pt idx="26">
                  <c:v>42821</c:v>
                </c:pt>
                <c:pt idx="27">
                  <c:v>42822</c:v>
                </c:pt>
                <c:pt idx="28">
                  <c:v>42823</c:v>
                </c:pt>
                <c:pt idx="29">
                  <c:v>42824</c:v>
                </c:pt>
                <c:pt idx="30">
                  <c:v>42825</c:v>
                </c:pt>
              </c:numCache>
            </c:numRef>
          </c:xVal>
          <c:yVal>
            <c:numRef>
              <c:f>'18.1'!$P$5:$P$35</c:f>
              <c:numCache>
                <c:formatCode>#,##0.0</c:formatCode>
                <c:ptCount val="31"/>
                <c:pt idx="0">
                  <c:v>9880</c:v>
                </c:pt>
                <c:pt idx="1">
                  <c:v>9776</c:v>
                </c:pt>
                <c:pt idx="2">
                  <c:v>9751</c:v>
                </c:pt>
                <c:pt idx="3">
                  <c:v>8425</c:v>
                </c:pt>
                <c:pt idx="4">
                  <c:v>8366</c:v>
                </c:pt>
                <c:pt idx="5">
                  <c:v>9776</c:v>
                </c:pt>
                <c:pt idx="6">
                  <c:v>9999</c:v>
                </c:pt>
                <c:pt idx="7">
                  <c:v>9854</c:v>
                </c:pt>
                <c:pt idx="8">
                  <c:v>10004</c:v>
                </c:pt>
                <c:pt idx="9">
                  <c:v>10035</c:v>
                </c:pt>
                <c:pt idx="10">
                  <c:v>8631</c:v>
                </c:pt>
                <c:pt idx="11">
                  <c:v>8776</c:v>
                </c:pt>
                <c:pt idx="12">
                  <c:v>9919</c:v>
                </c:pt>
                <c:pt idx="13">
                  <c:v>9925</c:v>
                </c:pt>
                <c:pt idx="14">
                  <c:v>9994</c:v>
                </c:pt>
                <c:pt idx="15">
                  <c:v>9675</c:v>
                </c:pt>
                <c:pt idx="16">
                  <c:v>9491</c:v>
                </c:pt>
                <c:pt idx="17">
                  <c:v>8770</c:v>
                </c:pt>
                <c:pt idx="18">
                  <c:v>8448</c:v>
                </c:pt>
                <c:pt idx="19">
                  <c:v>9543</c:v>
                </c:pt>
                <c:pt idx="20">
                  <c:v>9543</c:v>
                </c:pt>
                <c:pt idx="21">
                  <c:v>9929</c:v>
                </c:pt>
                <c:pt idx="22">
                  <c:v>9799</c:v>
                </c:pt>
                <c:pt idx="23">
                  <c:v>9645</c:v>
                </c:pt>
                <c:pt idx="24">
                  <c:v>8319</c:v>
                </c:pt>
                <c:pt idx="25">
                  <c:v>8223</c:v>
                </c:pt>
                <c:pt idx="26">
                  <c:v>9519</c:v>
                </c:pt>
                <c:pt idx="27">
                  <c:v>9656</c:v>
                </c:pt>
                <c:pt idx="28">
                  <c:v>9376</c:v>
                </c:pt>
                <c:pt idx="29">
                  <c:v>9465</c:v>
                </c:pt>
                <c:pt idx="30">
                  <c:v>9306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42795</c:v>
                </c:pt>
                <c:pt idx="1">
                  <c:v>42796</c:v>
                </c:pt>
                <c:pt idx="2">
                  <c:v>42797</c:v>
                </c:pt>
                <c:pt idx="3">
                  <c:v>42798</c:v>
                </c:pt>
                <c:pt idx="4">
                  <c:v>42799</c:v>
                </c:pt>
                <c:pt idx="5">
                  <c:v>42800</c:v>
                </c:pt>
                <c:pt idx="6">
                  <c:v>42801</c:v>
                </c:pt>
                <c:pt idx="7">
                  <c:v>42802</c:v>
                </c:pt>
                <c:pt idx="8">
                  <c:v>42803</c:v>
                </c:pt>
                <c:pt idx="9">
                  <c:v>42804</c:v>
                </c:pt>
                <c:pt idx="10">
                  <c:v>42805</c:v>
                </c:pt>
                <c:pt idx="11">
                  <c:v>42806</c:v>
                </c:pt>
                <c:pt idx="12">
                  <c:v>42807</c:v>
                </c:pt>
                <c:pt idx="13">
                  <c:v>42808</c:v>
                </c:pt>
                <c:pt idx="14">
                  <c:v>42809</c:v>
                </c:pt>
                <c:pt idx="15">
                  <c:v>42810</c:v>
                </c:pt>
                <c:pt idx="16">
                  <c:v>42811</c:v>
                </c:pt>
                <c:pt idx="17">
                  <c:v>42812</c:v>
                </c:pt>
                <c:pt idx="18">
                  <c:v>42813</c:v>
                </c:pt>
                <c:pt idx="19">
                  <c:v>42814</c:v>
                </c:pt>
                <c:pt idx="20">
                  <c:v>42815</c:v>
                </c:pt>
                <c:pt idx="21">
                  <c:v>42816</c:v>
                </c:pt>
                <c:pt idx="22">
                  <c:v>42817</c:v>
                </c:pt>
                <c:pt idx="23">
                  <c:v>42818</c:v>
                </c:pt>
                <c:pt idx="24">
                  <c:v>42819</c:v>
                </c:pt>
                <c:pt idx="25">
                  <c:v>42820</c:v>
                </c:pt>
                <c:pt idx="26">
                  <c:v>42821</c:v>
                </c:pt>
                <c:pt idx="27">
                  <c:v>42822</c:v>
                </c:pt>
                <c:pt idx="28">
                  <c:v>42823</c:v>
                </c:pt>
                <c:pt idx="29">
                  <c:v>42824</c:v>
                </c:pt>
                <c:pt idx="30">
                  <c:v>42825</c:v>
                </c:pt>
              </c:numCache>
            </c:numRef>
          </c:xVal>
          <c:yVal>
            <c:numRef>
              <c:f>'18.1'!$Q$5:$Q$35</c:f>
              <c:numCache>
                <c:formatCode>#,##0.0</c:formatCode>
                <c:ptCount val="31"/>
                <c:pt idx="0">
                  <c:v>7522</c:v>
                </c:pt>
                <c:pt idx="1">
                  <c:v>7525</c:v>
                </c:pt>
                <c:pt idx="2">
                  <c:v>7573</c:v>
                </c:pt>
                <c:pt idx="3">
                  <c:v>6833</c:v>
                </c:pt>
                <c:pt idx="4">
                  <c:v>6386</c:v>
                </c:pt>
                <c:pt idx="5">
                  <c:v>7269</c:v>
                </c:pt>
                <c:pt idx="6">
                  <c:v>7519</c:v>
                </c:pt>
                <c:pt idx="7">
                  <c:v>7729</c:v>
                </c:pt>
                <c:pt idx="8">
                  <c:v>7600</c:v>
                </c:pt>
                <c:pt idx="9">
                  <c:v>7513</c:v>
                </c:pt>
                <c:pt idx="10">
                  <c:v>7126</c:v>
                </c:pt>
                <c:pt idx="11">
                  <c:v>6767</c:v>
                </c:pt>
                <c:pt idx="12">
                  <c:v>7611</c:v>
                </c:pt>
                <c:pt idx="13">
                  <c:v>7762</c:v>
                </c:pt>
                <c:pt idx="14">
                  <c:v>7649</c:v>
                </c:pt>
                <c:pt idx="15">
                  <c:v>7652</c:v>
                </c:pt>
                <c:pt idx="16">
                  <c:v>7526</c:v>
                </c:pt>
                <c:pt idx="17">
                  <c:v>6917</c:v>
                </c:pt>
                <c:pt idx="18">
                  <c:v>6495</c:v>
                </c:pt>
                <c:pt idx="19">
                  <c:v>7067</c:v>
                </c:pt>
                <c:pt idx="20">
                  <c:v>7243</c:v>
                </c:pt>
                <c:pt idx="21">
                  <c:v>7300</c:v>
                </c:pt>
                <c:pt idx="22">
                  <c:v>7409</c:v>
                </c:pt>
                <c:pt idx="23">
                  <c:v>7331</c:v>
                </c:pt>
                <c:pt idx="24">
                  <c:v>6912</c:v>
                </c:pt>
                <c:pt idx="25">
                  <c:v>6516</c:v>
                </c:pt>
                <c:pt idx="26">
                  <c:v>7166</c:v>
                </c:pt>
                <c:pt idx="27">
                  <c:v>7474</c:v>
                </c:pt>
                <c:pt idx="28">
                  <c:v>7344</c:v>
                </c:pt>
                <c:pt idx="29">
                  <c:v>7149</c:v>
                </c:pt>
                <c:pt idx="30">
                  <c:v>7156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'18'!$E$5</c:f>
              <c:numCache>
                <c:formatCode>d/\ m/</c:formatCode>
                <c:ptCount val="1"/>
                <c:pt idx="0">
                  <c:v>42804</c:v>
                </c:pt>
              </c:numCache>
            </c:numRef>
          </c:xVal>
          <c:yVal>
            <c:numRef>
              <c:f>'18'!$E$4</c:f>
              <c:numCache>
                <c:formatCode>#,##0.0</c:formatCode>
                <c:ptCount val="1"/>
                <c:pt idx="0">
                  <c:v>10035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'18'!$E$8</c:f>
              <c:numCache>
                <c:formatCode>d/\ m/</c:formatCode>
                <c:ptCount val="1"/>
                <c:pt idx="0">
                  <c:v>42799</c:v>
                </c:pt>
              </c:numCache>
            </c:numRef>
          </c:xVal>
          <c:yVal>
            <c:numRef>
              <c:f>'18'!$E$7</c:f>
              <c:numCache>
                <c:formatCode>#,##0.0</c:formatCode>
                <c:ptCount val="1"/>
                <c:pt idx="0">
                  <c:v>6386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181568"/>
        <c:axId val="233183488"/>
      </c:scatterChart>
      <c:valAx>
        <c:axId val="233181568"/>
        <c:scaling>
          <c:orientation val="minMax"/>
          <c:max val="42825"/>
          <c:min val="42795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3183488"/>
        <c:crosses val="autoZero"/>
        <c:crossBetween val="midCat"/>
        <c:majorUnit val="1"/>
      </c:valAx>
      <c:valAx>
        <c:axId val="23318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1815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'18.1'!$G$5:$G$32</c:f>
              <c:numCache>
                <c:formatCode>m/d/yyyy</c:formatCode>
                <c:ptCount val="28"/>
                <c:pt idx="0">
                  <c:v>42767</c:v>
                </c:pt>
                <c:pt idx="1">
                  <c:v>42768</c:v>
                </c:pt>
                <c:pt idx="2">
                  <c:v>42769</c:v>
                </c:pt>
                <c:pt idx="3">
                  <c:v>42770</c:v>
                </c:pt>
                <c:pt idx="4">
                  <c:v>42771</c:v>
                </c:pt>
                <c:pt idx="5">
                  <c:v>42772</c:v>
                </c:pt>
                <c:pt idx="6">
                  <c:v>42773</c:v>
                </c:pt>
                <c:pt idx="7">
                  <c:v>42774</c:v>
                </c:pt>
                <c:pt idx="8">
                  <c:v>42775</c:v>
                </c:pt>
                <c:pt idx="9">
                  <c:v>42776</c:v>
                </c:pt>
                <c:pt idx="10">
                  <c:v>42777</c:v>
                </c:pt>
                <c:pt idx="11">
                  <c:v>42778</c:v>
                </c:pt>
                <c:pt idx="12">
                  <c:v>42779</c:v>
                </c:pt>
                <c:pt idx="13">
                  <c:v>42780</c:v>
                </c:pt>
                <c:pt idx="14">
                  <c:v>42781</c:v>
                </c:pt>
                <c:pt idx="15">
                  <c:v>42782</c:v>
                </c:pt>
                <c:pt idx="16">
                  <c:v>42783</c:v>
                </c:pt>
                <c:pt idx="17">
                  <c:v>42784</c:v>
                </c:pt>
                <c:pt idx="18">
                  <c:v>42785</c:v>
                </c:pt>
                <c:pt idx="19">
                  <c:v>42786</c:v>
                </c:pt>
                <c:pt idx="20">
                  <c:v>42787</c:v>
                </c:pt>
                <c:pt idx="21">
                  <c:v>42788</c:v>
                </c:pt>
                <c:pt idx="22">
                  <c:v>42789</c:v>
                </c:pt>
                <c:pt idx="23">
                  <c:v>42790</c:v>
                </c:pt>
                <c:pt idx="24">
                  <c:v>42791</c:v>
                </c:pt>
                <c:pt idx="25">
                  <c:v>42792</c:v>
                </c:pt>
                <c:pt idx="26">
                  <c:v>42793</c:v>
                </c:pt>
                <c:pt idx="27">
                  <c:v>42794</c:v>
                </c:pt>
              </c:numCache>
            </c:numRef>
          </c:xVal>
          <c:yVal>
            <c:numRef>
              <c:f>'18.1'!$I$5:$I$32</c:f>
              <c:numCache>
                <c:formatCode>#,##0.0</c:formatCode>
                <c:ptCount val="28"/>
                <c:pt idx="0">
                  <c:v>249106</c:v>
                </c:pt>
                <c:pt idx="1">
                  <c:v>246891</c:v>
                </c:pt>
                <c:pt idx="2">
                  <c:v>238212</c:v>
                </c:pt>
                <c:pt idx="3">
                  <c:v>209044</c:v>
                </c:pt>
                <c:pt idx="4">
                  <c:v>200624</c:v>
                </c:pt>
                <c:pt idx="5">
                  <c:v>234625</c:v>
                </c:pt>
                <c:pt idx="6">
                  <c:v>239351</c:v>
                </c:pt>
                <c:pt idx="7">
                  <c:v>242998</c:v>
                </c:pt>
                <c:pt idx="8">
                  <c:v>245213</c:v>
                </c:pt>
                <c:pt idx="9">
                  <c:v>240396</c:v>
                </c:pt>
                <c:pt idx="10">
                  <c:v>212005</c:v>
                </c:pt>
                <c:pt idx="11">
                  <c:v>205312</c:v>
                </c:pt>
                <c:pt idx="12">
                  <c:v>236163</c:v>
                </c:pt>
                <c:pt idx="13">
                  <c:v>238938</c:v>
                </c:pt>
                <c:pt idx="14">
                  <c:v>236739</c:v>
                </c:pt>
                <c:pt idx="15">
                  <c:v>233695</c:v>
                </c:pt>
                <c:pt idx="16">
                  <c:v>231568</c:v>
                </c:pt>
                <c:pt idx="17">
                  <c:v>210205</c:v>
                </c:pt>
                <c:pt idx="18">
                  <c:v>203602</c:v>
                </c:pt>
                <c:pt idx="19">
                  <c:v>233314</c:v>
                </c:pt>
                <c:pt idx="20">
                  <c:v>232369</c:v>
                </c:pt>
                <c:pt idx="21">
                  <c:v>229607</c:v>
                </c:pt>
                <c:pt idx="22">
                  <c:v>226658</c:v>
                </c:pt>
                <c:pt idx="23">
                  <c:v>222763</c:v>
                </c:pt>
                <c:pt idx="24">
                  <c:v>195857</c:v>
                </c:pt>
                <c:pt idx="25">
                  <c:v>189700</c:v>
                </c:pt>
                <c:pt idx="26">
                  <c:v>216647</c:v>
                </c:pt>
                <c:pt idx="27">
                  <c:v>217911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203584"/>
        <c:axId val="233205120"/>
      </c:scatterChart>
      <c:valAx>
        <c:axId val="233203584"/>
        <c:scaling>
          <c:orientation val="minMax"/>
          <c:max val="42794"/>
          <c:min val="42767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3205120"/>
        <c:crosses val="autoZero"/>
        <c:crossBetween val="midCat"/>
        <c:majorUnit val="1"/>
      </c:valAx>
      <c:valAx>
        <c:axId val="233205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203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29140467216216975"/>
          <c:y val="7.5126555072015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4622167977691692E-2"/>
          <c:y val="0.34424091985732708"/>
          <c:w val="0.94099029955582703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0.13271079424610485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0.31606439179797674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5135030376696545E-2"/>
                  <c:y val="-0.18468657805096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9.2224470440192103E-4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6673193756525444E-3"/>
                  <c:y val="-0.181638609090035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'8'!$B$19</c:f>
              <c:numCache>
                <c:formatCode>0%</c:formatCode>
                <c:ptCount val="1"/>
                <c:pt idx="0">
                  <c:v>6.20471335886096E-5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6533874743816111E-2"/>
                  <c:y val="-0.184687372620562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'8'!$B$20</c:f>
              <c:numCache>
                <c:formatCode>0%</c:formatCode>
                <c:ptCount val="1"/>
                <c:pt idx="0">
                  <c:v>5.7800478476176983E-5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0.50462308424002555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4.55596373994262E-2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7028608"/>
        <c:axId val="127042688"/>
      </c:barChart>
      <c:catAx>
        <c:axId val="127028608"/>
        <c:scaling>
          <c:orientation val="minMax"/>
        </c:scaling>
        <c:delete val="1"/>
        <c:axPos val="l"/>
        <c:majorTickMark val="out"/>
        <c:minorTickMark val="none"/>
        <c:tickLblPos val="nextTo"/>
        <c:crossAx val="127042688"/>
        <c:crosses val="autoZero"/>
        <c:auto val="1"/>
        <c:lblAlgn val="ctr"/>
        <c:lblOffset val="100"/>
        <c:noMultiLvlLbl val="0"/>
      </c:catAx>
      <c:valAx>
        <c:axId val="1270426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70286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42795</c:v>
                </c:pt>
                <c:pt idx="1">
                  <c:v>42796</c:v>
                </c:pt>
                <c:pt idx="2">
                  <c:v>42797</c:v>
                </c:pt>
                <c:pt idx="3">
                  <c:v>42798</c:v>
                </c:pt>
                <c:pt idx="4">
                  <c:v>42799</c:v>
                </c:pt>
                <c:pt idx="5">
                  <c:v>42800</c:v>
                </c:pt>
                <c:pt idx="6">
                  <c:v>42801</c:v>
                </c:pt>
                <c:pt idx="7">
                  <c:v>42802</c:v>
                </c:pt>
                <c:pt idx="8">
                  <c:v>42803</c:v>
                </c:pt>
                <c:pt idx="9">
                  <c:v>42804</c:v>
                </c:pt>
                <c:pt idx="10">
                  <c:v>42805</c:v>
                </c:pt>
                <c:pt idx="11">
                  <c:v>42806</c:v>
                </c:pt>
                <c:pt idx="12">
                  <c:v>42807</c:v>
                </c:pt>
                <c:pt idx="13">
                  <c:v>42808</c:v>
                </c:pt>
                <c:pt idx="14">
                  <c:v>42809</c:v>
                </c:pt>
                <c:pt idx="15">
                  <c:v>42810</c:v>
                </c:pt>
                <c:pt idx="16">
                  <c:v>42811</c:v>
                </c:pt>
                <c:pt idx="17">
                  <c:v>42812</c:v>
                </c:pt>
                <c:pt idx="18">
                  <c:v>42813</c:v>
                </c:pt>
                <c:pt idx="19">
                  <c:v>42814</c:v>
                </c:pt>
                <c:pt idx="20">
                  <c:v>42815</c:v>
                </c:pt>
                <c:pt idx="21">
                  <c:v>42816</c:v>
                </c:pt>
                <c:pt idx="22">
                  <c:v>42817</c:v>
                </c:pt>
                <c:pt idx="23">
                  <c:v>42818</c:v>
                </c:pt>
                <c:pt idx="24">
                  <c:v>42819</c:v>
                </c:pt>
                <c:pt idx="25">
                  <c:v>42820</c:v>
                </c:pt>
                <c:pt idx="26">
                  <c:v>42821</c:v>
                </c:pt>
                <c:pt idx="27">
                  <c:v>42822</c:v>
                </c:pt>
                <c:pt idx="28">
                  <c:v>42823</c:v>
                </c:pt>
                <c:pt idx="29">
                  <c:v>42824</c:v>
                </c:pt>
                <c:pt idx="30">
                  <c:v>42825</c:v>
                </c:pt>
              </c:numCache>
            </c:numRef>
          </c:xVal>
          <c:yVal>
            <c:numRef>
              <c:f>'18.1'!$O$5:$O$35</c:f>
              <c:numCache>
                <c:formatCode>#,##0.0</c:formatCode>
                <c:ptCount val="31"/>
                <c:pt idx="0">
                  <c:v>217461</c:v>
                </c:pt>
                <c:pt idx="1">
                  <c:v>215377</c:v>
                </c:pt>
                <c:pt idx="2">
                  <c:v>212131</c:v>
                </c:pt>
                <c:pt idx="3">
                  <c:v>183913</c:v>
                </c:pt>
                <c:pt idx="4">
                  <c:v>178737</c:v>
                </c:pt>
                <c:pt idx="5">
                  <c:v>214072</c:v>
                </c:pt>
                <c:pt idx="6">
                  <c:v>218843</c:v>
                </c:pt>
                <c:pt idx="7">
                  <c:v>218086</c:v>
                </c:pt>
                <c:pt idx="8">
                  <c:v>219243</c:v>
                </c:pt>
                <c:pt idx="9">
                  <c:v>216266</c:v>
                </c:pt>
                <c:pt idx="10">
                  <c:v>190031</c:v>
                </c:pt>
                <c:pt idx="11">
                  <c:v>187936</c:v>
                </c:pt>
                <c:pt idx="12">
                  <c:v>218042</c:v>
                </c:pt>
                <c:pt idx="13">
                  <c:v>219321</c:v>
                </c:pt>
                <c:pt idx="14">
                  <c:v>217865</c:v>
                </c:pt>
                <c:pt idx="15">
                  <c:v>214168</c:v>
                </c:pt>
                <c:pt idx="16">
                  <c:v>209362</c:v>
                </c:pt>
                <c:pt idx="17">
                  <c:v>188155</c:v>
                </c:pt>
                <c:pt idx="18">
                  <c:v>181375</c:v>
                </c:pt>
                <c:pt idx="19">
                  <c:v>207046</c:v>
                </c:pt>
                <c:pt idx="20">
                  <c:v>207971</c:v>
                </c:pt>
                <c:pt idx="21">
                  <c:v>215462</c:v>
                </c:pt>
                <c:pt idx="22">
                  <c:v>214309</c:v>
                </c:pt>
                <c:pt idx="23">
                  <c:v>209446</c:v>
                </c:pt>
                <c:pt idx="24">
                  <c:v>183099</c:v>
                </c:pt>
                <c:pt idx="25">
                  <c:v>169576</c:v>
                </c:pt>
                <c:pt idx="26">
                  <c:v>206690</c:v>
                </c:pt>
                <c:pt idx="27">
                  <c:v>210298</c:v>
                </c:pt>
                <c:pt idx="28">
                  <c:v>206923</c:v>
                </c:pt>
                <c:pt idx="29">
                  <c:v>206149</c:v>
                </c:pt>
                <c:pt idx="30">
                  <c:v>200000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229312"/>
        <c:axId val="233231104"/>
      </c:scatterChart>
      <c:valAx>
        <c:axId val="233229312"/>
        <c:scaling>
          <c:orientation val="minMax"/>
          <c:max val="42825"/>
          <c:min val="42795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33231104"/>
        <c:crosses val="autoZero"/>
        <c:crossBetween val="midCat"/>
        <c:majorUnit val="1"/>
      </c:valAx>
      <c:valAx>
        <c:axId val="233231104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229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333888"/>
        <c:axId val="233335424"/>
      </c:barChart>
      <c:catAx>
        <c:axId val="23333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335424"/>
        <c:crosses val="autoZero"/>
        <c:auto val="1"/>
        <c:lblAlgn val="ctr"/>
        <c:lblOffset val="100"/>
        <c:noMultiLvlLbl val="0"/>
      </c:catAx>
      <c:valAx>
        <c:axId val="233335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33338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#,##0.0</c:formatCode>
                <c:ptCount val="24"/>
                <c:pt idx="0">
                  <c:v>3182</c:v>
                </c:pt>
                <c:pt idx="1">
                  <c:v>3182</c:v>
                </c:pt>
                <c:pt idx="2">
                  <c:v>3186</c:v>
                </c:pt>
                <c:pt idx="3">
                  <c:v>3188</c:v>
                </c:pt>
                <c:pt idx="4">
                  <c:v>3189</c:v>
                </c:pt>
                <c:pt idx="5">
                  <c:v>3190</c:v>
                </c:pt>
                <c:pt idx="6">
                  <c:v>3192</c:v>
                </c:pt>
                <c:pt idx="7">
                  <c:v>3190</c:v>
                </c:pt>
                <c:pt idx="8">
                  <c:v>3190</c:v>
                </c:pt>
                <c:pt idx="9">
                  <c:v>3193</c:v>
                </c:pt>
                <c:pt idx="10">
                  <c:v>3191</c:v>
                </c:pt>
                <c:pt idx="11">
                  <c:v>3190</c:v>
                </c:pt>
                <c:pt idx="12">
                  <c:v>3190</c:v>
                </c:pt>
                <c:pt idx="13">
                  <c:v>3187</c:v>
                </c:pt>
                <c:pt idx="14">
                  <c:v>3186</c:v>
                </c:pt>
                <c:pt idx="15">
                  <c:v>3189</c:v>
                </c:pt>
                <c:pt idx="16">
                  <c:v>3187</c:v>
                </c:pt>
                <c:pt idx="17">
                  <c:v>3187</c:v>
                </c:pt>
                <c:pt idx="18">
                  <c:v>3190</c:v>
                </c:pt>
                <c:pt idx="19">
                  <c:v>3190</c:v>
                </c:pt>
                <c:pt idx="20">
                  <c:v>3191</c:v>
                </c:pt>
                <c:pt idx="21">
                  <c:v>3191</c:v>
                </c:pt>
                <c:pt idx="22">
                  <c:v>3193</c:v>
                </c:pt>
                <c:pt idx="23">
                  <c:v>3192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#,##0.0</c:formatCode>
                <c:ptCount val="24"/>
                <c:pt idx="0">
                  <c:v>5696</c:v>
                </c:pt>
                <c:pt idx="1">
                  <c:v>5622</c:v>
                </c:pt>
                <c:pt idx="2">
                  <c:v>5433</c:v>
                </c:pt>
                <c:pt idx="3">
                  <c:v>5532</c:v>
                </c:pt>
                <c:pt idx="4">
                  <c:v>5576</c:v>
                </c:pt>
                <c:pt idx="5">
                  <c:v>5767</c:v>
                </c:pt>
                <c:pt idx="6">
                  <c:v>5844</c:v>
                </c:pt>
                <c:pt idx="7">
                  <c:v>5929</c:v>
                </c:pt>
                <c:pt idx="8">
                  <c:v>6019</c:v>
                </c:pt>
                <c:pt idx="9">
                  <c:v>5981</c:v>
                </c:pt>
                <c:pt idx="10">
                  <c:v>6041</c:v>
                </c:pt>
                <c:pt idx="11">
                  <c:v>6099</c:v>
                </c:pt>
                <c:pt idx="12">
                  <c:v>6044</c:v>
                </c:pt>
                <c:pt idx="13">
                  <c:v>6018</c:v>
                </c:pt>
                <c:pt idx="14">
                  <c:v>6016</c:v>
                </c:pt>
                <c:pt idx="15">
                  <c:v>6034</c:v>
                </c:pt>
                <c:pt idx="16">
                  <c:v>6062</c:v>
                </c:pt>
                <c:pt idx="17">
                  <c:v>6129</c:v>
                </c:pt>
                <c:pt idx="18">
                  <c:v>6135</c:v>
                </c:pt>
                <c:pt idx="19">
                  <c:v>6119</c:v>
                </c:pt>
                <c:pt idx="20">
                  <c:v>6075</c:v>
                </c:pt>
                <c:pt idx="21">
                  <c:v>6040</c:v>
                </c:pt>
                <c:pt idx="22">
                  <c:v>5951</c:v>
                </c:pt>
                <c:pt idx="23">
                  <c:v>5867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#,##0.0</c:formatCode>
                <c:ptCount val="24"/>
                <c:pt idx="0">
                  <c:v>746</c:v>
                </c:pt>
                <c:pt idx="1">
                  <c:v>747</c:v>
                </c:pt>
                <c:pt idx="2">
                  <c:v>739</c:v>
                </c:pt>
                <c:pt idx="3">
                  <c:v>737</c:v>
                </c:pt>
                <c:pt idx="4">
                  <c:v>738</c:v>
                </c:pt>
                <c:pt idx="5">
                  <c:v>749</c:v>
                </c:pt>
                <c:pt idx="6">
                  <c:v>798</c:v>
                </c:pt>
                <c:pt idx="7">
                  <c:v>799</c:v>
                </c:pt>
                <c:pt idx="8">
                  <c:v>799</c:v>
                </c:pt>
                <c:pt idx="9">
                  <c:v>809</c:v>
                </c:pt>
                <c:pt idx="10">
                  <c:v>805</c:v>
                </c:pt>
                <c:pt idx="11">
                  <c:v>799</c:v>
                </c:pt>
                <c:pt idx="12">
                  <c:v>798</c:v>
                </c:pt>
                <c:pt idx="13">
                  <c:v>787</c:v>
                </c:pt>
                <c:pt idx="14">
                  <c:v>952</c:v>
                </c:pt>
                <c:pt idx="15">
                  <c:v>1279</c:v>
                </c:pt>
                <c:pt idx="16">
                  <c:v>1574</c:v>
                </c:pt>
                <c:pt idx="17">
                  <c:v>1536</c:v>
                </c:pt>
                <c:pt idx="18">
                  <c:v>1537</c:v>
                </c:pt>
                <c:pt idx="19">
                  <c:v>1543</c:v>
                </c:pt>
                <c:pt idx="20">
                  <c:v>1532</c:v>
                </c:pt>
                <c:pt idx="21">
                  <c:v>1384</c:v>
                </c:pt>
                <c:pt idx="22">
                  <c:v>950</c:v>
                </c:pt>
                <c:pt idx="23">
                  <c:v>770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#,##0.0</c:formatCode>
                <c:ptCount val="24"/>
                <c:pt idx="0">
                  <c:v>154</c:v>
                </c:pt>
                <c:pt idx="1">
                  <c:v>151</c:v>
                </c:pt>
                <c:pt idx="2">
                  <c:v>169</c:v>
                </c:pt>
                <c:pt idx="3">
                  <c:v>184</c:v>
                </c:pt>
                <c:pt idx="4">
                  <c:v>187</c:v>
                </c:pt>
                <c:pt idx="5">
                  <c:v>176</c:v>
                </c:pt>
                <c:pt idx="6">
                  <c:v>177</c:v>
                </c:pt>
                <c:pt idx="7">
                  <c:v>175</c:v>
                </c:pt>
                <c:pt idx="8">
                  <c:v>169</c:v>
                </c:pt>
                <c:pt idx="9">
                  <c:v>169</c:v>
                </c:pt>
                <c:pt idx="10">
                  <c:v>174</c:v>
                </c:pt>
                <c:pt idx="11">
                  <c:v>172</c:v>
                </c:pt>
                <c:pt idx="12">
                  <c:v>172</c:v>
                </c:pt>
                <c:pt idx="13">
                  <c:v>175</c:v>
                </c:pt>
                <c:pt idx="14">
                  <c:v>188</c:v>
                </c:pt>
                <c:pt idx="15">
                  <c:v>175</c:v>
                </c:pt>
                <c:pt idx="16">
                  <c:v>153</c:v>
                </c:pt>
                <c:pt idx="17">
                  <c:v>139</c:v>
                </c:pt>
                <c:pt idx="18">
                  <c:v>134</c:v>
                </c:pt>
                <c:pt idx="19">
                  <c:v>103</c:v>
                </c:pt>
                <c:pt idx="20">
                  <c:v>90</c:v>
                </c:pt>
                <c:pt idx="21">
                  <c:v>94</c:v>
                </c:pt>
                <c:pt idx="22">
                  <c:v>103</c:v>
                </c:pt>
                <c:pt idx="23">
                  <c:v>78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69</c:v>
                </c:pt>
                <c:pt idx="8">
                  <c:v>161</c:v>
                </c:pt>
                <c:pt idx="9">
                  <c:v>262</c:v>
                </c:pt>
                <c:pt idx="10">
                  <c:v>330</c:v>
                </c:pt>
                <c:pt idx="11">
                  <c:v>306</c:v>
                </c:pt>
                <c:pt idx="12">
                  <c:v>338</c:v>
                </c:pt>
                <c:pt idx="13">
                  <c:v>362</c:v>
                </c:pt>
                <c:pt idx="14">
                  <c:v>305</c:v>
                </c:pt>
                <c:pt idx="15">
                  <c:v>221</c:v>
                </c:pt>
                <c:pt idx="16">
                  <c:v>128</c:v>
                </c:pt>
                <c:pt idx="17">
                  <c:v>22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#,##0.0</c:formatCode>
                <c:ptCount val="24"/>
                <c:pt idx="0">
                  <c:v>120</c:v>
                </c:pt>
                <c:pt idx="1">
                  <c:v>116</c:v>
                </c:pt>
                <c:pt idx="2">
                  <c:v>116</c:v>
                </c:pt>
                <c:pt idx="3">
                  <c:v>116</c:v>
                </c:pt>
                <c:pt idx="4">
                  <c:v>116</c:v>
                </c:pt>
                <c:pt idx="5">
                  <c:v>120</c:v>
                </c:pt>
                <c:pt idx="6">
                  <c:v>133</c:v>
                </c:pt>
                <c:pt idx="7">
                  <c:v>257</c:v>
                </c:pt>
                <c:pt idx="8">
                  <c:v>260</c:v>
                </c:pt>
                <c:pt idx="9">
                  <c:v>251</c:v>
                </c:pt>
                <c:pt idx="10">
                  <c:v>138</c:v>
                </c:pt>
                <c:pt idx="11">
                  <c:v>148</c:v>
                </c:pt>
                <c:pt idx="12">
                  <c:v>139</c:v>
                </c:pt>
                <c:pt idx="13">
                  <c:v>135</c:v>
                </c:pt>
                <c:pt idx="14">
                  <c:v>135</c:v>
                </c:pt>
                <c:pt idx="15">
                  <c:v>136</c:v>
                </c:pt>
                <c:pt idx="16">
                  <c:v>326</c:v>
                </c:pt>
                <c:pt idx="17">
                  <c:v>398</c:v>
                </c:pt>
                <c:pt idx="18">
                  <c:v>495</c:v>
                </c:pt>
                <c:pt idx="19">
                  <c:v>454</c:v>
                </c:pt>
                <c:pt idx="20">
                  <c:v>471</c:v>
                </c:pt>
                <c:pt idx="21">
                  <c:v>494</c:v>
                </c:pt>
                <c:pt idx="22">
                  <c:v>424</c:v>
                </c:pt>
                <c:pt idx="23">
                  <c:v>210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59</c:v>
                </c:pt>
                <c:pt idx="7">
                  <c:v>488</c:v>
                </c:pt>
                <c:pt idx="8">
                  <c:v>519</c:v>
                </c:pt>
                <c:pt idx="9">
                  <c:v>200</c:v>
                </c:pt>
                <c:pt idx="10">
                  <c:v>278</c:v>
                </c:pt>
                <c:pt idx="11">
                  <c:v>299</c:v>
                </c:pt>
                <c:pt idx="12">
                  <c:v>151</c:v>
                </c:pt>
                <c:pt idx="13">
                  <c:v>157</c:v>
                </c:pt>
                <c:pt idx="14">
                  <c:v>0</c:v>
                </c:pt>
                <c:pt idx="15">
                  <c:v>16</c:v>
                </c:pt>
                <c:pt idx="16">
                  <c:v>7</c:v>
                </c:pt>
                <c:pt idx="17">
                  <c:v>14</c:v>
                </c:pt>
                <c:pt idx="18">
                  <c:v>518</c:v>
                </c:pt>
                <c:pt idx="19">
                  <c:v>580</c:v>
                </c:pt>
                <c:pt idx="20">
                  <c:v>510</c:v>
                </c:pt>
                <c:pt idx="21">
                  <c:v>82</c:v>
                </c:pt>
                <c:pt idx="22">
                  <c:v>59</c:v>
                </c:pt>
                <c:pt idx="23">
                  <c:v>57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140224"/>
        <c:axId val="23314176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-1121</c:v>
                </c:pt>
                <c:pt idx="1">
                  <c:v>-988</c:v>
                </c:pt>
                <c:pt idx="2">
                  <c:v>-932</c:v>
                </c:pt>
                <c:pt idx="3">
                  <c:v>-1146</c:v>
                </c:pt>
                <c:pt idx="4">
                  <c:v>-1353</c:v>
                </c:pt>
                <c:pt idx="5">
                  <c:v>-1556</c:v>
                </c:pt>
                <c:pt idx="6">
                  <c:v>-1075</c:v>
                </c:pt>
                <c:pt idx="7">
                  <c:v>-1348</c:v>
                </c:pt>
                <c:pt idx="8">
                  <c:v>-1333</c:v>
                </c:pt>
                <c:pt idx="9">
                  <c:v>-943</c:v>
                </c:pt>
                <c:pt idx="10">
                  <c:v>-1044</c:v>
                </c:pt>
                <c:pt idx="11">
                  <c:v>-1063</c:v>
                </c:pt>
                <c:pt idx="12">
                  <c:v>-797</c:v>
                </c:pt>
                <c:pt idx="13">
                  <c:v>-804</c:v>
                </c:pt>
                <c:pt idx="14">
                  <c:v>-918</c:v>
                </c:pt>
                <c:pt idx="15">
                  <c:v>-1315</c:v>
                </c:pt>
                <c:pt idx="16">
                  <c:v>-1868</c:v>
                </c:pt>
                <c:pt idx="17">
                  <c:v>-1939</c:v>
                </c:pt>
                <c:pt idx="18">
                  <c:v>-2429</c:v>
                </c:pt>
                <c:pt idx="19">
                  <c:v>-2447</c:v>
                </c:pt>
                <c:pt idx="20">
                  <c:v>-2651</c:v>
                </c:pt>
                <c:pt idx="21">
                  <c:v>-2576</c:v>
                </c:pt>
                <c:pt idx="22">
                  <c:v>-2511</c:v>
                </c:pt>
                <c:pt idx="23">
                  <c:v>-2396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#,##0.0</c:formatCode>
                <c:ptCount val="24"/>
                <c:pt idx="0">
                  <c:v>-1072</c:v>
                </c:pt>
                <c:pt idx="1">
                  <c:v>-1115</c:v>
                </c:pt>
                <c:pt idx="2">
                  <c:v>-1107</c:v>
                </c:pt>
                <c:pt idx="3">
                  <c:v>-1098</c:v>
                </c:pt>
                <c:pt idx="4">
                  <c:v>-821</c:v>
                </c:pt>
                <c:pt idx="5">
                  <c:v>-306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145088"/>
        <c:axId val="233143296"/>
      </c:areaChart>
      <c:catAx>
        <c:axId val="23314022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3141760"/>
        <c:crosses val="autoZero"/>
        <c:auto val="1"/>
        <c:lblAlgn val="ctr"/>
        <c:lblOffset val="100"/>
        <c:noMultiLvlLbl val="0"/>
      </c:catAx>
      <c:valAx>
        <c:axId val="233141760"/>
        <c:scaling>
          <c:orientation val="minMax"/>
          <c:max val="1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140224"/>
        <c:crosses val="autoZero"/>
        <c:crossBetween val="midCat"/>
        <c:majorUnit val="2000"/>
      </c:valAx>
      <c:valAx>
        <c:axId val="233143296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3145088"/>
        <c:crosses val="max"/>
        <c:crossBetween val="midCat"/>
      </c:valAx>
      <c:catAx>
        <c:axId val="23314508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31432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#,##0.0</c:formatCode>
                <c:ptCount val="24"/>
                <c:pt idx="0">
                  <c:v>3192</c:v>
                </c:pt>
                <c:pt idx="1">
                  <c:v>3193</c:v>
                </c:pt>
                <c:pt idx="2">
                  <c:v>3194</c:v>
                </c:pt>
                <c:pt idx="3">
                  <c:v>3192</c:v>
                </c:pt>
                <c:pt idx="4">
                  <c:v>3194</c:v>
                </c:pt>
                <c:pt idx="5">
                  <c:v>3193</c:v>
                </c:pt>
                <c:pt idx="6">
                  <c:v>3191</c:v>
                </c:pt>
                <c:pt idx="7">
                  <c:v>3191</c:v>
                </c:pt>
                <c:pt idx="8">
                  <c:v>3192</c:v>
                </c:pt>
                <c:pt idx="9">
                  <c:v>3192</c:v>
                </c:pt>
                <c:pt idx="10">
                  <c:v>3190</c:v>
                </c:pt>
                <c:pt idx="11">
                  <c:v>3192</c:v>
                </c:pt>
                <c:pt idx="12">
                  <c:v>3195</c:v>
                </c:pt>
                <c:pt idx="13">
                  <c:v>3192</c:v>
                </c:pt>
                <c:pt idx="14">
                  <c:v>3192</c:v>
                </c:pt>
                <c:pt idx="15">
                  <c:v>3192</c:v>
                </c:pt>
                <c:pt idx="16">
                  <c:v>3194</c:v>
                </c:pt>
                <c:pt idx="17">
                  <c:v>3192</c:v>
                </c:pt>
                <c:pt idx="18">
                  <c:v>3190</c:v>
                </c:pt>
                <c:pt idx="19">
                  <c:v>3191</c:v>
                </c:pt>
                <c:pt idx="20">
                  <c:v>3187</c:v>
                </c:pt>
                <c:pt idx="21">
                  <c:v>3189</c:v>
                </c:pt>
                <c:pt idx="22">
                  <c:v>3189</c:v>
                </c:pt>
                <c:pt idx="23">
                  <c:v>3188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#,##0.0</c:formatCode>
                <c:ptCount val="24"/>
                <c:pt idx="0">
                  <c:v>6376</c:v>
                </c:pt>
                <c:pt idx="1">
                  <c:v>6348</c:v>
                </c:pt>
                <c:pt idx="2">
                  <c:v>6372</c:v>
                </c:pt>
                <c:pt idx="3">
                  <c:v>6413</c:v>
                </c:pt>
                <c:pt idx="4">
                  <c:v>6439</c:v>
                </c:pt>
                <c:pt idx="5">
                  <c:v>6348</c:v>
                </c:pt>
                <c:pt idx="6">
                  <c:v>6488</c:v>
                </c:pt>
                <c:pt idx="7">
                  <c:v>6693</c:v>
                </c:pt>
                <c:pt idx="8">
                  <c:v>6701</c:v>
                </c:pt>
                <c:pt idx="9">
                  <c:v>6722</c:v>
                </c:pt>
                <c:pt idx="10">
                  <c:v>6847</c:v>
                </c:pt>
                <c:pt idx="11">
                  <c:v>6828</c:v>
                </c:pt>
                <c:pt idx="12">
                  <c:v>6708</c:v>
                </c:pt>
                <c:pt idx="13">
                  <c:v>6711</c:v>
                </c:pt>
                <c:pt idx="14">
                  <c:v>6821</c:v>
                </c:pt>
                <c:pt idx="15">
                  <c:v>6807</c:v>
                </c:pt>
                <c:pt idx="16">
                  <c:v>6625</c:v>
                </c:pt>
                <c:pt idx="17">
                  <c:v>6672</c:v>
                </c:pt>
                <c:pt idx="18">
                  <c:v>6723</c:v>
                </c:pt>
                <c:pt idx="19">
                  <c:v>6740</c:v>
                </c:pt>
                <c:pt idx="20">
                  <c:v>6553</c:v>
                </c:pt>
                <c:pt idx="21">
                  <c:v>6381</c:v>
                </c:pt>
                <c:pt idx="22">
                  <c:v>6401</c:v>
                </c:pt>
                <c:pt idx="23">
                  <c:v>6382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#,##0.0</c:formatCode>
                <c:ptCount val="24"/>
                <c:pt idx="0">
                  <c:v>737</c:v>
                </c:pt>
                <c:pt idx="1">
                  <c:v>745</c:v>
                </c:pt>
                <c:pt idx="2">
                  <c:v>743</c:v>
                </c:pt>
                <c:pt idx="3">
                  <c:v>746</c:v>
                </c:pt>
                <c:pt idx="4">
                  <c:v>973</c:v>
                </c:pt>
                <c:pt idx="5">
                  <c:v>1320</c:v>
                </c:pt>
                <c:pt idx="6">
                  <c:v>1501</c:v>
                </c:pt>
                <c:pt idx="7">
                  <c:v>1578</c:v>
                </c:pt>
                <c:pt idx="8">
                  <c:v>1564</c:v>
                </c:pt>
                <c:pt idx="9">
                  <c:v>1572</c:v>
                </c:pt>
                <c:pt idx="10">
                  <c:v>1572</c:v>
                </c:pt>
                <c:pt idx="11">
                  <c:v>1576</c:v>
                </c:pt>
                <c:pt idx="12">
                  <c:v>1576</c:v>
                </c:pt>
                <c:pt idx="13">
                  <c:v>1573</c:v>
                </c:pt>
                <c:pt idx="14">
                  <c:v>1565</c:v>
                </c:pt>
                <c:pt idx="15">
                  <c:v>1560</c:v>
                </c:pt>
                <c:pt idx="16">
                  <c:v>1555</c:v>
                </c:pt>
                <c:pt idx="17">
                  <c:v>1556</c:v>
                </c:pt>
                <c:pt idx="18">
                  <c:v>1558</c:v>
                </c:pt>
                <c:pt idx="19">
                  <c:v>1567</c:v>
                </c:pt>
                <c:pt idx="20">
                  <c:v>1031</c:v>
                </c:pt>
                <c:pt idx="21">
                  <c:v>764</c:v>
                </c:pt>
                <c:pt idx="22">
                  <c:v>736</c:v>
                </c:pt>
                <c:pt idx="23">
                  <c:v>724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#,##0.0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9</c:v>
                </c:pt>
                <c:pt idx="20">
                  <c:v>10</c:v>
                </c:pt>
                <c:pt idx="21">
                  <c:v>13</c:v>
                </c:pt>
                <c:pt idx="22">
                  <c:v>13</c:v>
                </c:pt>
                <c:pt idx="23">
                  <c:v>12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11</c:v>
                </c:pt>
                <c:pt idx="10">
                  <c:v>21</c:v>
                </c:pt>
                <c:pt idx="11">
                  <c:v>33</c:v>
                </c:pt>
                <c:pt idx="12">
                  <c:v>43</c:v>
                </c:pt>
                <c:pt idx="13">
                  <c:v>46</c:v>
                </c:pt>
                <c:pt idx="14">
                  <c:v>33</c:v>
                </c:pt>
                <c:pt idx="15">
                  <c:v>14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#,##0.0</c:formatCode>
                <c:ptCount val="24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94</c:v>
                </c:pt>
                <c:pt idx="6">
                  <c:v>99</c:v>
                </c:pt>
                <c:pt idx="7">
                  <c:v>123</c:v>
                </c:pt>
                <c:pt idx="8">
                  <c:v>181</c:v>
                </c:pt>
                <c:pt idx="9">
                  <c:v>173</c:v>
                </c:pt>
                <c:pt idx="10">
                  <c:v>165</c:v>
                </c:pt>
                <c:pt idx="11">
                  <c:v>164</c:v>
                </c:pt>
                <c:pt idx="12">
                  <c:v>99</c:v>
                </c:pt>
                <c:pt idx="13">
                  <c:v>99</c:v>
                </c:pt>
                <c:pt idx="14">
                  <c:v>97</c:v>
                </c:pt>
                <c:pt idx="15">
                  <c:v>98</c:v>
                </c:pt>
                <c:pt idx="16">
                  <c:v>102</c:v>
                </c:pt>
                <c:pt idx="17">
                  <c:v>251</c:v>
                </c:pt>
                <c:pt idx="18">
                  <c:v>257</c:v>
                </c:pt>
                <c:pt idx="19">
                  <c:v>207</c:v>
                </c:pt>
                <c:pt idx="20">
                  <c:v>144</c:v>
                </c:pt>
                <c:pt idx="21">
                  <c:v>104</c:v>
                </c:pt>
                <c:pt idx="22">
                  <c:v>102</c:v>
                </c:pt>
                <c:pt idx="23">
                  <c:v>102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186</c:v>
                </c:pt>
                <c:pt idx="8">
                  <c:v>343</c:v>
                </c:pt>
                <c:pt idx="9">
                  <c:v>511</c:v>
                </c:pt>
                <c:pt idx="10">
                  <c:v>371</c:v>
                </c:pt>
                <c:pt idx="11">
                  <c:v>250</c:v>
                </c:pt>
                <c:pt idx="12">
                  <c:v>69</c:v>
                </c:pt>
                <c:pt idx="13">
                  <c:v>127</c:v>
                </c:pt>
                <c:pt idx="14">
                  <c:v>202</c:v>
                </c:pt>
                <c:pt idx="15">
                  <c:v>220</c:v>
                </c:pt>
                <c:pt idx="16">
                  <c:v>70</c:v>
                </c:pt>
                <c:pt idx="17">
                  <c:v>0</c:v>
                </c:pt>
                <c:pt idx="18">
                  <c:v>209</c:v>
                </c:pt>
                <c:pt idx="19">
                  <c:v>169</c:v>
                </c:pt>
                <c:pt idx="20">
                  <c:v>121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788928"/>
        <c:axId val="23379046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-746</c:v>
                </c:pt>
                <c:pt idx="1">
                  <c:v>-234</c:v>
                </c:pt>
                <c:pt idx="2">
                  <c:v>-340</c:v>
                </c:pt>
                <c:pt idx="3">
                  <c:v>-478</c:v>
                </c:pt>
                <c:pt idx="4">
                  <c:v>-610</c:v>
                </c:pt>
                <c:pt idx="5">
                  <c:v>-556</c:v>
                </c:pt>
                <c:pt idx="6">
                  <c:v>-738</c:v>
                </c:pt>
                <c:pt idx="7">
                  <c:v>-814</c:v>
                </c:pt>
                <c:pt idx="8">
                  <c:v>-894</c:v>
                </c:pt>
                <c:pt idx="9">
                  <c:v>-945</c:v>
                </c:pt>
                <c:pt idx="10">
                  <c:v>-940</c:v>
                </c:pt>
                <c:pt idx="11">
                  <c:v>-951</c:v>
                </c:pt>
                <c:pt idx="12">
                  <c:v>-402</c:v>
                </c:pt>
                <c:pt idx="13">
                  <c:v>-521</c:v>
                </c:pt>
                <c:pt idx="14">
                  <c:v>-696</c:v>
                </c:pt>
                <c:pt idx="15">
                  <c:v>-749</c:v>
                </c:pt>
                <c:pt idx="16">
                  <c:v>-535</c:v>
                </c:pt>
                <c:pt idx="17">
                  <c:v>-338</c:v>
                </c:pt>
                <c:pt idx="18">
                  <c:v>-869</c:v>
                </c:pt>
                <c:pt idx="19">
                  <c:v>-921</c:v>
                </c:pt>
                <c:pt idx="20">
                  <c:v>-408</c:v>
                </c:pt>
                <c:pt idx="21">
                  <c:v>-356</c:v>
                </c:pt>
                <c:pt idx="22">
                  <c:v>-883</c:v>
                </c:pt>
                <c:pt idx="23">
                  <c:v>-1259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#,##0.0</c:formatCode>
                <c:ptCount val="24"/>
                <c:pt idx="0">
                  <c:v>-708</c:v>
                </c:pt>
                <c:pt idx="1">
                  <c:v>-1112</c:v>
                </c:pt>
                <c:pt idx="2">
                  <c:v>-1110</c:v>
                </c:pt>
                <c:pt idx="3">
                  <c:v>-1102</c:v>
                </c:pt>
                <c:pt idx="4">
                  <c:v>-1092</c:v>
                </c:pt>
                <c:pt idx="5">
                  <c:v>-925</c:v>
                </c:pt>
                <c:pt idx="6">
                  <c:v>-40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801984"/>
        <c:axId val="233800448"/>
      </c:areaChart>
      <c:catAx>
        <c:axId val="23378892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3790464"/>
        <c:crosses val="autoZero"/>
        <c:auto val="1"/>
        <c:lblAlgn val="ctr"/>
        <c:lblOffset val="100"/>
        <c:noMultiLvlLbl val="0"/>
      </c:catAx>
      <c:valAx>
        <c:axId val="233790464"/>
        <c:scaling>
          <c:orientation val="minMax"/>
          <c:max val="1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788928"/>
        <c:crosses val="autoZero"/>
        <c:crossBetween val="midCat"/>
      </c:valAx>
      <c:valAx>
        <c:axId val="233800448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3801984"/>
        <c:crosses val="max"/>
        <c:crossBetween val="midCat"/>
      </c:valAx>
      <c:catAx>
        <c:axId val="233801984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38004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#,##0.0</c:formatCode>
                <c:ptCount val="24"/>
                <c:pt idx="0">
                  <c:v>3194</c:v>
                </c:pt>
                <c:pt idx="1">
                  <c:v>3193</c:v>
                </c:pt>
                <c:pt idx="2">
                  <c:v>3194</c:v>
                </c:pt>
                <c:pt idx="3">
                  <c:v>3193</c:v>
                </c:pt>
                <c:pt idx="4">
                  <c:v>3194</c:v>
                </c:pt>
                <c:pt idx="5">
                  <c:v>3193</c:v>
                </c:pt>
                <c:pt idx="6">
                  <c:v>3194</c:v>
                </c:pt>
                <c:pt idx="7">
                  <c:v>3195</c:v>
                </c:pt>
                <c:pt idx="8">
                  <c:v>3193</c:v>
                </c:pt>
                <c:pt idx="9">
                  <c:v>3193</c:v>
                </c:pt>
                <c:pt idx="10">
                  <c:v>3193</c:v>
                </c:pt>
                <c:pt idx="11">
                  <c:v>3191</c:v>
                </c:pt>
                <c:pt idx="12">
                  <c:v>3192</c:v>
                </c:pt>
                <c:pt idx="13">
                  <c:v>3194</c:v>
                </c:pt>
                <c:pt idx="14">
                  <c:v>3194</c:v>
                </c:pt>
                <c:pt idx="15">
                  <c:v>3193</c:v>
                </c:pt>
                <c:pt idx="16">
                  <c:v>3193</c:v>
                </c:pt>
                <c:pt idx="17">
                  <c:v>3192</c:v>
                </c:pt>
                <c:pt idx="18">
                  <c:v>3190</c:v>
                </c:pt>
                <c:pt idx="19">
                  <c:v>3192</c:v>
                </c:pt>
                <c:pt idx="20">
                  <c:v>3190</c:v>
                </c:pt>
                <c:pt idx="21">
                  <c:v>3189</c:v>
                </c:pt>
                <c:pt idx="22">
                  <c:v>3190</c:v>
                </c:pt>
                <c:pt idx="23">
                  <c:v>3190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#,##0.0</c:formatCode>
                <c:ptCount val="24"/>
                <c:pt idx="0">
                  <c:v>7258</c:v>
                </c:pt>
                <c:pt idx="1">
                  <c:v>7248</c:v>
                </c:pt>
                <c:pt idx="2">
                  <c:v>7254</c:v>
                </c:pt>
                <c:pt idx="3">
                  <c:v>7264</c:v>
                </c:pt>
                <c:pt idx="4">
                  <c:v>7237</c:v>
                </c:pt>
                <c:pt idx="5">
                  <c:v>7195</c:v>
                </c:pt>
                <c:pt idx="6">
                  <c:v>7386</c:v>
                </c:pt>
                <c:pt idx="7">
                  <c:v>7647</c:v>
                </c:pt>
                <c:pt idx="8">
                  <c:v>7780</c:v>
                </c:pt>
                <c:pt idx="9">
                  <c:v>7859</c:v>
                </c:pt>
                <c:pt idx="10">
                  <c:v>7730</c:v>
                </c:pt>
                <c:pt idx="11">
                  <c:v>7645</c:v>
                </c:pt>
                <c:pt idx="12">
                  <c:v>7644</c:v>
                </c:pt>
                <c:pt idx="13">
                  <c:v>7642</c:v>
                </c:pt>
                <c:pt idx="14">
                  <c:v>7612</c:v>
                </c:pt>
                <c:pt idx="15">
                  <c:v>7652</c:v>
                </c:pt>
                <c:pt idx="16">
                  <c:v>7595</c:v>
                </c:pt>
                <c:pt idx="17">
                  <c:v>7674</c:v>
                </c:pt>
                <c:pt idx="18">
                  <c:v>7596</c:v>
                </c:pt>
                <c:pt idx="19">
                  <c:v>7645</c:v>
                </c:pt>
                <c:pt idx="20">
                  <c:v>7470</c:v>
                </c:pt>
                <c:pt idx="21">
                  <c:v>7406</c:v>
                </c:pt>
                <c:pt idx="22">
                  <c:v>7490</c:v>
                </c:pt>
                <c:pt idx="23">
                  <c:v>7521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#,##0.0</c:formatCode>
                <c:ptCount val="24"/>
                <c:pt idx="0">
                  <c:v>1486</c:v>
                </c:pt>
                <c:pt idx="1">
                  <c:v>1482</c:v>
                </c:pt>
                <c:pt idx="2">
                  <c:v>1460</c:v>
                </c:pt>
                <c:pt idx="3">
                  <c:v>1445</c:v>
                </c:pt>
                <c:pt idx="4">
                  <c:v>1502</c:v>
                </c:pt>
                <c:pt idx="5">
                  <c:v>1477</c:v>
                </c:pt>
                <c:pt idx="6">
                  <c:v>1536</c:v>
                </c:pt>
                <c:pt idx="7">
                  <c:v>1600</c:v>
                </c:pt>
                <c:pt idx="8">
                  <c:v>1676</c:v>
                </c:pt>
                <c:pt idx="9">
                  <c:v>1688</c:v>
                </c:pt>
                <c:pt idx="10">
                  <c:v>1634</c:v>
                </c:pt>
                <c:pt idx="11">
                  <c:v>1620</c:v>
                </c:pt>
                <c:pt idx="12">
                  <c:v>1616</c:v>
                </c:pt>
                <c:pt idx="13">
                  <c:v>1625</c:v>
                </c:pt>
                <c:pt idx="14">
                  <c:v>1620</c:v>
                </c:pt>
                <c:pt idx="15">
                  <c:v>1642</c:v>
                </c:pt>
                <c:pt idx="16">
                  <c:v>1624</c:v>
                </c:pt>
                <c:pt idx="17">
                  <c:v>1664</c:v>
                </c:pt>
                <c:pt idx="18">
                  <c:v>1610</c:v>
                </c:pt>
                <c:pt idx="19">
                  <c:v>1623</c:v>
                </c:pt>
                <c:pt idx="20">
                  <c:v>1556</c:v>
                </c:pt>
                <c:pt idx="21">
                  <c:v>1540</c:v>
                </c:pt>
                <c:pt idx="22">
                  <c:v>1447</c:v>
                </c:pt>
                <c:pt idx="23">
                  <c:v>1527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#,##0.0</c:formatCode>
                <c:ptCount val="24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56</c:v>
                </c:pt>
                <c:pt idx="10">
                  <c:v>107</c:v>
                </c:pt>
                <c:pt idx="11">
                  <c:v>147</c:v>
                </c:pt>
                <c:pt idx="12">
                  <c:v>148</c:v>
                </c:pt>
                <c:pt idx="13">
                  <c:v>128</c:v>
                </c:pt>
                <c:pt idx="14">
                  <c:v>82</c:v>
                </c:pt>
                <c:pt idx="15">
                  <c:v>33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#,##0.0</c:formatCode>
                <c:ptCount val="24"/>
                <c:pt idx="0">
                  <c:v>182</c:v>
                </c:pt>
                <c:pt idx="1">
                  <c:v>182</c:v>
                </c:pt>
                <c:pt idx="2">
                  <c:v>182</c:v>
                </c:pt>
                <c:pt idx="3">
                  <c:v>182</c:v>
                </c:pt>
                <c:pt idx="4">
                  <c:v>182</c:v>
                </c:pt>
                <c:pt idx="5">
                  <c:v>194</c:v>
                </c:pt>
                <c:pt idx="6">
                  <c:v>218</c:v>
                </c:pt>
                <c:pt idx="7">
                  <c:v>491</c:v>
                </c:pt>
                <c:pt idx="8">
                  <c:v>352</c:v>
                </c:pt>
                <c:pt idx="9">
                  <c:v>364</c:v>
                </c:pt>
                <c:pt idx="10">
                  <c:v>367</c:v>
                </c:pt>
                <c:pt idx="11">
                  <c:v>386</c:v>
                </c:pt>
                <c:pt idx="12">
                  <c:v>189</c:v>
                </c:pt>
                <c:pt idx="13">
                  <c:v>180</c:v>
                </c:pt>
                <c:pt idx="14">
                  <c:v>180</c:v>
                </c:pt>
                <c:pt idx="15">
                  <c:v>180</c:v>
                </c:pt>
                <c:pt idx="16">
                  <c:v>184</c:v>
                </c:pt>
                <c:pt idx="17">
                  <c:v>445</c:v>
                </c:pt>
                <c:pt idx="18">
                  <c:v>555</c:v>
                </c:pt>
                <c:pt idx="19">
                  <c:v>404</c:v>
                </c:pt>
                <c:pt idx="20">
                  <c:v>378</c:v>
                </c:pt>
                <c:pt idx="21">
                  <c:v>297</c:v>
                </c:pt>
                <c:pt idx="22">
                  <c:v>247</c:v>
                </c:pt>
                <c:pt idx="23">
                  <c:v>256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208</c:v>
                </c:pt>
                <c:pt idx="8">
                  <c:v>339</c:v>
                </c:pt>
                <c:pt idx="9">
                  <c:v>401</c:v>
                </c:pt>
                <c:pt idx="10">
                  <c:v>430</c:v>
                </c:pt>
                <c:pt idx="11">
                  <c:v>200</c:v>
                </c:pt>
                <c:pt idx="12">
                  <c:v>400</c:v>
                </c:pt>
                <c:pt idx="13">
                  <c:v>159</c:v>
                </c:pt>
                <c:pt idx="14">
                  <c:v>89</c:v>
                </c:pt>
                <c:pt idx="15">
                  <c:v>0</c:v>
                </c:pt>
                <c:pt idx="16">
                  <c:v>240</c:v>
                </c:pt>
                <c:pt idx="17">
                  <c:v>340</c:v>
                </c:pt>
                <c:pt idx="18">
                  <c:v>535</c:v>
                </c:pt>
                <c:pt idx="19">
                  <c:v>464</c:v>
                </c:pt>
                <c:pt idx="20">
                  <c:v>188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528704"/>
        <c:axId val="23354688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-2307</c:v>
                </c:pt>
                <c:pt idx="1">
                  <c:v>-1900</c:v>
                </c:pt>
                <c:pt idx="2">
                  <c:v>-2046</c:v>
                </c:pt>
                <c:pt idx="3">
                  <c:v>-2211</c:v>
                </c:pt>
                <c:pt idx="4">
                  <c:v>-2057</c:v>
                </c:pt>
                <c:pt idx="5">
                  <c:v>-1950</c:v>
                </c:pt>
                <c:pt idx="6">
                  <c:v>-1441</c:v>
                </c:pt>
                <c:pt idx="7">
                  <c:v>-1803</c:v>
                </c:pt>
                <c:pt idx="8">
                  <c:v>-1858</c:v>
                </c:pt>
                <c:pt idx="9">
                  <c:v>-1843</c:v>
                </c:pt>
                <c:pt idx="10">
                  <c:v>-1705</c:v>
                </c:pt>
                <c:pt idx="11">
                  <c:v>-1556</c:v>
                </c:pt>
                <c:pt idx="12">
                  <c:v>-1423</c:v>
                </c:pt>
                <c:pt idx="13">
                  <c:v>-1196</c:v>
                </c:pt>
                <c:pt idx="14">
                  <c:v>-1160</c:v>
                </c:pt>
                <c:pt idx="15">
                  <c:v>-1087</c:v>
                </c:pt>
                <c:pt idx="16">
                  <c:v>-1379</c:v>
                </c:pt>
                <c:pt idx="17">
                  <c:v>-1655</c:v>
                </c:pt>
                <c:pt idx="18">
                  <c:v>-2052</c:v>
                </c:pt>
                <c:pt idx="19">
                  <c:v>-2007</c:v>
                </c:pt>
                <c:pt idx="20">
                  <c:v>-1785</c:v>
                </c:pt>
                <c:pt idx="21">
                  <c:v>-1936</c:v>
                </c:pt>
                <c:pt idx="22">
                  <c:v>-2369</c:v>
                </c:pt>
                <c:pt idx="23">
                  <c:v>-2900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#,##0.0</c:formatCode>
                <c:ptCount val="24"/>
                <c:pt idx="0">
                  <c:v>-527</c:v>
                </c:pt>
                <c:pt idx="1">
                  <c:v>-836</c:v>
                </c:pt>
                <c:pt idx="2">
                  <c:v>-721</c:v>
                </c:pt>
                <c:pt idx="3">
                  <c:v>-610</c:v>
                </c:pt>
                <c:pt idx="4">
                  <c:v>-697</c:v>
                </c:pt>
                <c:pt idx="5">
                  <c:v>-303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554304"/>
        <c:axId val="233548416"/>
      </c:areaChart>
      <c:catAx>
        <c:axId val="23352870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3546880"/>
        <c:crosses val="autoZero"/>
        <c:auto val="1"/>
        <c:lblAlgn val="ctr"/>
        <c:lblOffset val="100"/>
        <c:noMultiLvlLbl val="0"/>
      </c:catAx>
      <c:valAx>
        <c:axId val="233546880"/>
        <c:scaling>
          <c:orientation val="minMax"/>
          <c:max val="1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528704"/>
        <c:crosses val="autoZero"/>
        <c:crossBetween val="midCat"/>
      </c:valAx>
      <c:valAx>
        <c:axId val="233548416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3554304"/>
        <c:crosses val="max"/>
        <c:crossBetween val="midCat"/>
      </c:valAx>
      <c:catAx>
        <c:axId val="233554304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35484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#,##0.0</c:formatCode>
                <c:ptCount val="23"/>
                <c:pt idx="0">
                  <c:v>3161</c:v>
                </c:pt>
                <c:pt idx="1">
                  <c:v>3165</c:v>
                </c:pt>
                <c:pt idx="2">
                  <c:v>3167</c:v>
                </c:pt>
                <c:pt idx="3">
                  <c:v>3168</c:v>
                </c:pt>
                <c:pt idx="4">
                  <c:v>3171</c:v>
                </c:pt>
                <c:pt idx="5">
                  <c:v>3175</c:v>
                </c:pt>
                <c:pt idx="6">
                  <c:v>3176</c:v>
                </c:pt>
                <c:pt idx="7">
                  <c:v>3179</c:v>
                </c:pt>
                <c:pt idx="8">
                  <c:v>3184</c:v>
                </c:pt>
                <c:pt idx="9">
                  <c:v>3183</c:v>
                </c:pt>
                <c:pt idx="10">
                  <c:v>3184</c:v>
                </c:pt>
                <c:pt idx="11">
                  <c:v>3185</c:v>
                </c:pt>
                <c:pt idx="12">
                  <c:v>3184</c:v>
                </c:pt>
                <c:pt idx="13">
                  <c:v>3181</c:v>
                </c:pt>
                <c:pt idx="14">
                  <c:v>3182</c:v>
                </c:pt>
                <c:pt idx="15">
                  <c:v>3181</c:v>
                </c:pt>
                <c:pt idx="16">
                  <c:v>3180</c:v>
                </c:pt>
                <c:pt idx="17">
                  <c:v>3183</c:v>
                </c:pt>
                <c:pt idx="18">
                  <c:v>3186</c:v>
                </c:pt>
                <c:pt idx="19">
                  <c:v>3187</c:v>
                </c:pt>
                <c:pt idx="20">
                  <c:v>3188</c:v>
                </c:pt>
                <c:pt idx="21">
                  <c:v>3190</c:v>
                </c:pt>
                <c:pt idx="22">
                  <c:v>3192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#,##0.0</c:formatCode>
                <c:ptCount val="23"/>
                <c:pt idx="0">
                  <c:v>5222</c:v>
                </c:pt>
                <c:pt idx="1">
                  <c:v>5205</c:v>
                </c:pt>
                <c:pt idx="2">
                  <c:v>5126</c:v>
                </c:pt>
                <c:pt idx="3">
                  <c:v>4906</c:v>
                </c:pt>
                <c:pt idx="4">
                  <c:v>4962</c:v>
                </c:pt>
                <c:pt idx="5">
                  <c:v>5036</c:v>
                </c:pt>
                <c:pt idx="6">
                  <c:v>5091</c:v>
                </c:pt>
                <c:pt idx="7">
                  <c:v>5008</c:v>
                </c:pt>
                <c:pt idx="8">
                  <c:v>4834</c:v>
                </c:pt>
                <c:pt idx="9">
                  <c:v>4651</c:v>
                </c:pt>
                <c:pt idx="10">
                  <c:v>4591</c:v>
                </c:pt>
                <c:pt idx="11">
                  <c:v>4976</c:v>
                </c:pt>
                <c:pt idx="12">
                  <c:v>4801</c:v>
                </c:pt>
                <c:pt idx="13">
                  <c:v>4790</c:v>
                </c:pt>
                <c:pt idx="14">
                  <c:v>4856</c:v>
                </c:pt>
                <c:pt idx="15">
                  <c:v>5005</c:v>
                </c:pt>
                <c:pt idx="16">
                  <c:v>5133</c:v>
                </c:pt>
                <c:pt idx="17">
                  <c:v>5207</c:v>
                </c:pt>
                <c:pt idx="18">
                  <c:v>5234</c:v>
                </c:pt>
                <c:pt idx="19">
                  <c:v>5291</c:v>
                </c:pt>
                <c:pt idx="20">
                  <c:v>5556</c:v>
                </c:pt>
                <c:pt idx="21">
                  <c:v>5746</c:v>
                </c:pt>
                <c:pt idx="22">
                  <c:v>5763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#,##0.0</c:formatCode>
                <c:ptCount val="23"/>
                <c:pt idx="0">
                  <c:v>717</c:v>
                </c:pt>
                <c:pt idx="1">
                  <c:v>723</c:v>
                </c:pt>
                <c:pt idx="2">
                  <c:v>732</c:v>
                </c:pt>
                <c:pt idx="3">
                  <c:v>729</c:v>
                </c:pt>
                <c:pt idx="4">
                  <c:v>714</c:v>
                </c:pt>
                <c:pt idx="5">
                  <c:v>725</c:v>
                </c:pt>
                <c:pt idx="6">
                  <c:v>728</c:v>
                </c:pt>
                <c:pt idx="7">
                  <c:v>746</c:v>
                </c:pt>
                <c:pt idx="8">
                  <c:v>745</c:v>
                </c:pt>
                <c:pt idx="9">
                  <c:v>755</c:v>
                </c:pt>
                <c:pt idx="10">
                  <c:v>742</c:v>
                </c:pt>
                <c:pt idx="11">
                  <c:v>747</c:v>
                </c:pt>
                <c:pt idx="12">
                  <c:v>744</c:v>
                </c:pt>
                <c:pt idx="13">
                  <c:v>739</c:v>
                </c:pt>
                <c:pt idx="14">
                  <c:v>737</c:v>
                </c:pt>
                <c:pt idx="15">
                  <c:v>751</c:v>
                </c:pt>
                <c:pt idx="16">
                  <c:v>794</c:v>
                </c:pt>
                <c:pt idx="17">
                  <c:v>798</c:v>
                </c:pt>
                <c:pt idx="18">
                  <c:v>796</c:v>
                </c:pt>
                <c:pt idx="19">
                  <c:v>801</c:v>
                </c:pt>
                <c:pt idx="20">
                  <c:v>792</c:v>
                </c:pt>
                <c:pt idx="21">
                  <c:v>763</c:v>
                </c:pt>
                <c:pt idx="22">
                  <c:v>733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#,##0.0</c:formatCode>
                <c:ptCount val="23"/>
                <c:pt idx="0">
                  <c:v>139</c:v>
                </c:pt>
                <c:pt idx="1">
                  <c:v>147</c:v>
                </c:pt>
                <c:pt idx="2">
                  <c:v>122</c:v>
                </c:pt>
                <c:pt idx="3">
                  <c:v>119</c:v>
                </c:pt>
                <c:pt idx="4">
                  <c:v>139</c:v>
                </c:pt>
                <c:pt idx="5">
                  <c:v>157</c:v>
                </c:pt>
                <c:pt idx="6">
                  <c:v>121</c:v>
                </c:pt>
                <c:pt idx="7">
                  <c:v>113</c:v>
                </c:pt>
                <c:pt idx="8">
                  <c:v>129</c:v>
                </c:pt>
                <c:pt idx="9">
                  <c:v>100</c:v>
                </c:pt>
                <c:pt idx="10">
                  <c:v>55</c:v>
                </c:pt>
                <c:pt idx="11">
                  <c:v>40</c:v>
                </c:pt>
                <c:pt idx="12">
                  <c:v>37</c:v>
                </c:pt>
                <c:pt idx="13">
                  <c:v>24</c:v>
                </c:pt>
                <c:pt idx="14">
                  <c:v>14</c:v>
                </c:pt>
                <c:pt idx="15">
                  <c:v>11</c:v>
                </c:pt>
                <c:pt idx="16">
                  <c:v>8</c:v>
                </c:pt>
                <c:pt idx="17">
                  <c:v>20</c:v>
                </c:pt>
                <c:pt idx="18">
                  <c:v>33</c:v>
                </c:pt>
                <c:pt idx="19">
                  <c:v>38</c:v>
                </c:pt>
                <c:pt idx="20">
                  <c:v>35</c:v>
                </c:pt>
                <c:pt idx="21">
                  <c:v>44</c:v>
                </c:pt>
                <c:pt idx="22">
                  <c:v>41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123</c:v>
                </c:pt>
                <c:pt idx="7">
                  <c:v>368</c:v>
                </c:pt>
                <c:pt idx="8">
                  <c:v>488</c:v>
                </c:pt>
                <c:pt idx="9">
                  <c:v>628</c:v>
                </c:pt>
                <c:pt idx="10">
                  <c:v>658</c:v>
                </c:pt>
                <c:pt idx="11">
                  <c:v>558</c:v>
                </c:pt>
                <c:pt idx="12">
                  <c:v>551</c:v>
                </c:pt>
                <c:pt idx="13">
                  <c:v>440</c:v>
                </c:pt>
                <c:pt idx="14">
                  <c:v>270</c:v>
                </c:pt>
                <c:pt idx="15">
                  <c:v>127</c:v>
                </c:pt>
                <c:pt idx="16">
                  <c:v>22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#,##0.0</c:formatCode>
                <c:ptCount val="23"/>
                <c:pt idx="0">
                  <c:v>182</c:v>
                </c:pt>
                <c:pt idx="1">
                  <c:v>183</c:v>
                </c:pt>
                <c:pt idx="2">
                  <c:v>132</c:v>
                </c:pt>
                <c:pt idx="3">
                  <c:v>131</c:v>
                </c:pt>
                <c:pt idx="4">
                  <c:v>124</c:v>
                </c:pt>
                <c:pt idx="5">
                  <c:v>134</c:v>
                </c:pt>
                <c:pt idx="6">
                  <c:v>139</c:v>
                </c:pt>
                <c:pt idx="7">
                  <c:v>138</c:v>
                </c:pt>
                <c:pt idx="8">
                  <c:v>175</c:v>
                </c:pt>
                <c:pt idx="9">
                  <c:v>131</c:v>
                </c:pt>
                <c:pt idx="10">
                  <c:v>135</c:v>
                </c:pt>
                <c:pt idx="11">
                  <c:v>136</c:v>
                </c:pt>
                <c:pt idx="12">
                  <c:v>129</c:v>
                </c:pt>
                <c:pt idx="13">
                  <c:v>125</c:v>
                </c:pt>
                <c:pt idx="14">
                  <c:v>180</c:v>
                </c:pt>
                <c:pt idx="15">
                  <c:v>187</c:v>
                </c:pt>
                <c:pt idx="16">
                  <c:v>225</c:v>
                </c:pt>
                <c:pt idx="17">
                  <c:v>275</c:v>
                </c:pt>
                <c:pt idx="18">
                  <c:v>294</c:v>
                </c:pt>
                <c:pt idx="19">
                  <c:v>244</c:v>
                </c:pt>
                <c:pt idx="20">
                  <c:v>248</c:v>
                </c:pt>
                <c:pt idx="21">
                  <c:v>187</c:v>
                </c:pt>
                <c:pt idx="22">
                  <c:v>179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52</c:v>
                </c:pt>
                <c:pt idx="11">
                  <c:v>170</c:v>
                </c:pt>
                <c:pt idx="12">
                  <c:v>245</c:v>
                </c:pt>
                <c:pt idx="13">
                  <c:v>235</c:v>
                </c:pt>
                <c:pt idx="14">
                  <c:v>483</c:v>
                </c:pt>
                <c:pt idx="15">
                  <c:v>397</c:v>
                </c:pt>
                <c:pt idx="16">
                  <c:v>406</c:v>
                </c:pt>
                <c:pt idx="17">
                  <c:v>828</c:v>
                </c:pt>
                <c:pt idx="18">
                  <c:v>894</c:v>
                </c:pt>
                <c:pt idx="19">
                  <c:v>393</c:v>
                </c:pt>
                <c:pt idx="20">
                  <c:v>70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104320"/>
        <c:axId val="23410585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-2906</c:v>
                </c:pt>
                <c:pt idx="1">
                  <c:v>-2926</c:v>
                </c:pt>
                <c:pt idx="2">
                  <c:v>-2056</c:v>
                </c:pt>
                <c:pt idx="3">
                  <c:v>-1662</c:v>
                </c:pt>
                <c:pt idx="4">
                  <c:v>-1947</c:v>
                </c:pt>
                <c:pt idx="5">
                  <c:v>-1664</c:v>
                </c:pt>
                <c:pt idx="6">
                  <c:v>-2066</c:v>
                </c:pt>
                <c:pt idx="7">
                  <c:v>-2013</c:v>
                </c:pt>
                <c:pt idx="8">
                  <c:v>-1757</c:v>
                </c:pt>
                <c:pt idx="9">
                  <c:v>-1383</c:v>
                </c:pt>
                <c:pt idx="10">
                  <c:v>-1255</c:v>
                </c:pt>
                <c:pt idx="11">
                  <c:v>-1855</c:v>
                </c:pt>
                <c:pt idx="12">
                  <c:v>-1771</c:v>
                </c:pt>
                <c:pt idx="13">
                  <c:v>-1737</c:v>
                </c:pt>
                <c:pt idx="14">
                  <c:v>-1870</c:v>
                </c:pt>
                <c:pt idx="15">
                  <c:v>-1854</c:v>
                </c:pt>
                <c:pt idx="16">
                  <c:v>-1927</c:v>
                </c:pt>
                <c:pt idx="17">
                  <c:v>-1966</c:v>
                </c:pt>
                <c:pt idx="18">
                  <c:v>-2071</c:v>
                </c:pt>
                <c:pt idx="19">
                  <c:v>-1794</c:v>
                </c:pt>
                <c:pt idx="20">
                  <c:v>-2038</c:v>
                </c:pt>
                <c:pt idx="21">
                  <c:v>-2128</c:v>
                </c:pt>
                <c:pt idx="22">
                  <c:v>-2363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#,##0.0</c:formatCode>
                <c:ptCount val="23"/>
                <c:pt idx="0">
                  <c:v>-4</c:v>
                </c:pt>
                <c:pt idx="1">
                  <c:v>-21</c:v>
                </c:pt>
                <c:pt idx="2">
                  <c:v>-837</c:v>
                </c:pt>
                <c:pt idx="3">
                  <c:v>-992</c:v>
                </c:pt>
                <c:pt idx="4">
                  <c:v>-720</c:v>
                </c:pt>
                <c:pt idx="5">
                  <c:v>-964</c:v>
                </c:pt>
                <c:pt idx="6">
                  <c:v>-347</c:v>
                </c:pt>
                <c:pt idx="7">
                  <c:v>-208</c:v>
                </c:pt>
                <c:pt idx="8">
                  <c:v>0</c:v>
                </c:pt>
                <c:pt idx="9">
                  <c:v>0</c:v>
                </c:pt>
                <c:pt idx="10">
                  <c:v>-32</c:v>
                </c:pt>
                <c:pt idx="11">
                  <c:v>-1</c:v>
                </c:pt>
                <c:pt idx="12">
                  <c:v>-31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117376"/>
        <c:axId val="234115840"/>
      </c:areaChart>
      <c:catAx>
        <c:axId val="23410432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4105856"/>
        <c:crosses val="autoZero"/>
        <c:auto val="1"/>
        <c:lblAlgn val="ctr"/>
        <c:lblOffset val="100"/>
        <c:noMultiLvlLbl val="0"/>
      </c:catAx>
      <c:valAx>
        <c:axId val="234105856"/>
        <c:scaling>
          <c:orientation val="minMax"/>
          <c:max val="1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104320"/>
        <c:crosses val="autoZero"/>
        <c:crossBetween val="midCat"/>
      </c:valAx>
      <c:valAx>
        <c:axId val="234115840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34117376"/>
        <c:crosses val="max"/>
        <c:crossBetween val="midCat"/>
      </c:valAx>
      <c:catAx>
        <c:axId val="23411737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41158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#,##0.0</c:formatCode>
                <c:ptCount val="24"/>
                <c:pt idx="0">
                  <c:v>3187</c:v>
                </c:pt>
                <c:pt idx="1">
                  <c:v>3192</c:v>
                </c:pt>
                <c:pt idx="2">
                  <c:v>3192</c:v>
                </c:pt>
                <c:pt idx="3">
                  <c:v>3191</c:v>
                </c:pt>
                <c:pt idx="4">
                  <c:v>3191</c:v>
                </c:pt>
                <c:pt idx="5">
                  <c:v>3193</c:v>
                </c:pt>
                <c:pt idx="6">
                  <c:v>3191</c:v>
                </c:pt>
                <c:pt idx="7">
                  <c:v>3192</c:v>
                </c:pt>
                <c:pt idx="8">
                  <c:v>3193</c:v>
                </c:pt>
                <c:pt idx="9">
                  <c:v>3191</c:v>
                </c:pt>
                <c:pt idx="10">
                  <c:v>3190</c:v>
                </c:pt>
                <c:pt idx="11">
                  <c:v>3193</c:v>
                </c:pt>
                <c:pt idx="12">
                  <c:v>3194</c:v>
                </c:pt>
                <c:pt idx="13">
                  <c:v>3193</c:v>
                </c:pt>
                <c:pt idx="14">
                  <c:v>3194</c:v>
                </c:pt>
                <c:pt idx="15">
                  <c:v>3194</c:v>
                </c:pt>
                <c:pt idx="16">
                  <c:v>3190</c:v>
                </c:pt>
                <c:pt idx="17">
                  <c:v>3193</c:v>
                </c:pt>
                <c:pt idx="18">
                  <c:v>3193</c:v>
                </c:pt>
                <c:pt idx="19">
                  <c:v>3193</c:v>
                </c:pt>
                <c:pt idx="20">
                  <c:v>3195</c:v>
                </c:pt>
                <c:pt idx="21">
                  <c:v>3196</c:v>
                </c:pt>
                <c:pt idx="22">
                  <c:v>3194</c:v>
                </c:pt>
                <c:pt idx="23">
                  <c:v>3195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#,##0.0</c:formatCode>
                <c:ptCount val="24"/>
                <c:pt idx="0">
                  <c:v>4635</c:v>
                </c:pt>
                <c:pt idx="1">
                  <c:v>4557</c:v>
                </c:pt>
                <c:pt idx="2">
                  <c:v>4620</c:v>
                </c:pt>
                <c:pt idx="3">
                  <c:v>4613</c:v>
                </c:pt>
                <c:pt idx="4">
                  <c:v>4725</c:v>
                </c:pt>
                <c:pt idx="5">
                  <c:v>4801</c:v>
                </c:pt>
                <c:pt idx="6">
                  <c:v>4768</c:v>
                </c:pt>
                <c:pt idx="7">
                  <c:v>4847</c:v>
                </c:pt>
                <c:pt idx="8">
                  <c:v>5149</c:v>
                </c:pt>
                <c:pt idx="9">
                  <c:v>5370</c:v>
                </c:pt>
                <c:pt idx="10">
                  <c:v>5388</c:v>
                </c:pt>
                <c:pt idx="11">
                  <c:v>5427</c:v>
                </c:pt>
                <c:pt idx="12">
                  <c:v>5269</c:v>
                </c:pt>
                <c:pt idx="13">
                  <c:v>5233</c:v>
                </c:pt>
                <c:pt idx="14">
                  <c:v>5159</c:v>
                </c:pt>
                <c:pt idx="15">
                  <c:v>5111</c:v>
                </c:pt>
                <c:pt idx="16">
                  <c:v>5143</c:v>
                </c:pt>
                <c:pt idx="17">
                  <c:v>5562</c:v>
                </c:pt>
                <c:pt idx="18">
                  <c:v>5839</c:v>
                </c:pt>
                <c:pt idx="19">
                  <c:v>5940</c:v>
                </c:pt>
                <c:pt idx="20">
                  <c:v>5965</c:v>
                </c:pt>
                <c:pt idx="21">
                  <c:v>5996</c:v>
                </c:pt>
                <c:pt idx="22">
                  <c:v>5820</c:v>
                </c:pt>
                <c:pt idx="23">
                  <c:v>5890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#,##0.0</c:formatCode>
                <c:ptCount val="24"/>
                <c:pt idx="0">
                  <c:v>615</c:v>
                </c:pt>
                <c:pt idx="1">
                  <c:v>617</c:v>
                </c:pt>
                <c:pt idx="2">
                  <c:v>616</c:v>
                </c:pt>
                <c:pt idx="3">
                  <c:v>609</c:v>
                </c:pt>
                <c:pt idx="4">
                  <c:v>615</c:v>
                </c:pt>
                <c:pt idx="5">
                  <c:v>615</c:v>
                </c:pt>
                <c:pt idx="6">
                  <c:v>624</c:v>
                </c:pt>
                <c:pt idx="7">
                  <c:v>631</c:v>
                </c:pt>
                <c:pt idx="8">
                  <c:v>632</c:v>
                </c:pt>
                <c:pt idx="9">
                  <c:v>639</c:v>
                </c:pt>
                <c:pt idx="10">
                  <c:v>653</c:v>
                </c:pt>
                <c:pt idx="11">
                  <c:v>663</c:v>
                </c:pt>
                <c:pt idx="12">
                  <c:v>645</c:v>
                </c:pt>
                <c:pt idx="13">
                  <c:v>640</c:v>
                </c:pt>
                <c:pt idx="14">
                  <c:v>640</c:v>
                </c:pt>
                <c:pt idx="15">
                  <c:v>642</c:v>
                </c:pt>
                <c:pt idx="16">
                  <c:v>641</c:v>
                </c:pt>
                <c:pt idx="17">
                  <c:v>665</c:v>
                </c:pt>
                <c:pt idx="18">
                  <c:v>663</c:v>
                </c:pt>
                <c:pt idx="19">
                  <c:v>670</c:v>
                </c:pt>
                <c:pt idx="20">
                  <c:v>695</c:v>
                </c:pt>
                <c:pt idx="21">
                  <c:v>694</c:v>
                </c:pt>
                <c:pt idx="22">
                  <c:v>697</c:v>
                </c:pt>
                <c:pt idx="23">
                  <c:v>696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#,##0.0</c:formatCode>
                <c:ptCount val="24"/>
                <c:pt idx="0">
                  <c:v>99</c:v>
                </c:pt>
                <c:pt idx="1">
                  <c:v>98</c:v>
                </c:pt>
                <c:pt idx="2">
                  <c:v>127</c:v>
                </c:pt>
                <c:pt idx="3">
                  <c:v>139</c:v>
                </c:pt>
                <c:pt idx="4">
                  <c:v>114</c:v>
                </c:pt>
                <c:pt idx="5">
                  <c:v>105</c:v>
                </c:pt>
                <c:pt idx="6">
                  <c:v>113</c:v>
                </c:pt>
                <c:pt idx="7">
                  <c:v>101</c:v>
                </c:pt>
                <c:pt idx="8">
                  <c:v>105</c:v>
                </c:pt>
                <c:pt idx="9">
                  <c:v>106</c:v>
                </c:pt>
                <c:pt idx="10">
                  <c:v>114</c:v>
                </c:pt>
                <c:pt idx="11">
                  <c:v>100</c:v>
                </c:pt>
                <c:pt idx="12">
                  <c:v>105</c:v>
                </c:pt>
                <c:pt idx="13">
                  <c:v>99</c:v>
                </c:pt>
                <c:pt idx="14">
                  <c:v>118</c:v>
                </c:pt>
                <c:pt idx="15">
                  <c:v>106</c:v>
                </c:pt>
                <c:pt idx="16">
                  <c:v>93</c:v>
                </c:pt>
                <c:pt idx="17">
                  <c:v>87</c:v>
                </c:pt>
                <c:pt idx="18">
                  <c:v>99</c:v>
                </c:pt>
                <c:pt idx="19">
                  <c:v>108</c:v>
                </c:pt>
                <c:pt idx="20">
                  <c:v>104</c:v>
                </c:pt>
                <c:pt idx="21">
                  <c:v>109</c:v>
                </c:pt>
                <c:pt idx="22">
                  <c:v>92</c:v>
                </c:pt>
                <c:pt idx="23">
                  <c:v>85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22</c:v>
                </c:pt>
                <c:pt idx="8">
                  <c:v>116</c:v>
                </c:pt>
                <c:pt idx="9">
                  <c:v>236</c:v>
                </c:pt>
                <c:pt idx="10">
                  <c:v>359</c:v>
                </c:pt>
                <c:pt idx="11">
                  <c:v>467</c:v>
                </c:pt>
                <c:pt idx="12">
                  <c:v>530</c:v>
                </c:pt>
                <c:pt idx="13">
                  <c:v>457</c:v>
                </c:pt>
                <c:pt idx="14">
                  <c:v>426</c:v>
                </c:pt>
                <c:pt idx="15">
                  <c:v>378</c:v>
                </c:pt>
                <c:pt idx="16">
                  <c:v>174</c:v>
                </c:pt>
                <c:pt idx="17">
                  <c:v>15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#,##0.0</c:formatCode>
                <c:ptCount val="24"/>
                <c:pt idx="0">
                  <c:v>127</c:v>
                </c:pt>
                <c:pt idx="1">
                  <c:v>120</c:v>
                </c:pt>
                <c:pt idx="2">
                  <c:v>119</c:v>
                </c:pt>
                <c:pt idx="3">
                  <c:v>118</c:v>
                </c:pt>
                <c:pt idx="4">
                  <c:v>119</c:v>
                </c:pt>
                <c:pt idx="5">
                  <c:v>118</c:v>
                </c:pt>
                <c:pt idx="6">
                  <c:v>124</c:v>
                </c:pt>
                <c:pt idx="7">
                  <c:v>133</c:v>
                </c:pt>
                <c:pt idx="8">
                  <c:v>140</c:v>
                </c:pt>
                <c:pt idx="9">
                  <c:v>188</c:v>
                </c:pt>
                <c:pt idx="10">
                  <c:v>170</c:v>
                </c:pt>
                <c:pt idx="11">
                  <c:v>161</c:v>
                </c:pt>
                <c:pt idx="12">
                  <c:v>120</c:v>
                </c:pt>
                <c:pt idx="13">
                  <c:v>123</c:v>
                </c:pt>
                <c:pt idx="14">
                  <c:v>126</c:v>
                </c:pt>
                <c:pt idx="15">
                  <c:v>128</c:v>
                </c:pt>
                <c:pt idx="16">
                  <c:v>186</c:v>
                </c:pt>
                <c:pt idx="17">
                  <c:v>237</c:v>
                </c:pt>
                <c:pt idx="18">
                  <c:v>256</c:v>
                </c:pt>
                <c:pt idx="19">
                  <c:v>258</c:v>
                </c:pt>
                <c:pt idx="20">
                  <c:v>189</c:v>
                </c:pt>
                <c:pt idx="21">
                  <c:v>178</c:v>
                </c:pt>
                <c:pt idx="22">
                  <c:v>123</c:v>
                </c:pt>
                <c:pt idx="23">
                  <c:v>122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747</c:v>
                </c:pt>
                <c:pt idx="18">
                  <c:v>707</c:v>
                </c:pt>
                <c:pt idx="19">
                  <c:v>758</c:v>
                </c:pt>
                <c:pt idx="20">
                  <c:v>347</c:v>
                </c:pt>
                <c:pt idx="21">
                  <c:v>89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13344"/>
        <c:axId val="23393561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-1063</c:v>
                </c:pt>
                <c:pt idx="1">
                  <c:v>-813</c:v>
                </c:pt>
                <c:pt idx="2">
                  <c:v>-699</c:v>
                </c:pt>
                <c:pt idx="3">
                  <c:v>-691</c:v>
                </c:pt>
                <c:pt idx="4">
                  <c:v>-845</c:v>
                </c:pt>
                <c:pt idx="5">
                  <c:v>-928</c:v>
                </c:pt>
                <c:pt idx="6">
                  <c:v>-1228</c:v>
                </c:pt>
                <c:pt idx="7">
                  <c:v>-1595</c:v>
                </c:pt>
                <c:pt idx="8">
                  <c:v>-1587</c:v>
                </c:pt>
                <c:pt idx="9">
                  <c:v>-1432</c:v>
                </c:pt>
                <c:pt idx="10">
                  <c:v>-1282</c:v>
                </c:pt>
                <c:pt idx="11">
                  <c:v>-1361</c:v>
                </c:pt>
                <c:pt idx="12">
                  <c:v>-1360</c:v>
                </c:pt>
                <c:pt idx="13">
                  <c:v>-1322</c:v>
                </c:pt>
                <c:pt idx="14">
                  <c:v>-1325</c:v>
                </c:pt>
                <c:pt idx="15">
                  <c:v>-1231</c:v>
                </c:pt>
                <c:pt idx="16">
                  <c:v>-1229</c:v>
                </c:pt>
                <c:pt idx="17">
                  <c:v>-2231</c:v>
                </c:pt>
                <c:pt idx="18">
                  <c:v>-1985</c:v>
                </c:pt>
                <c:pt idx="19">
                  <c:v>-2176</c:v>
                </c:pt>
                <c:pt idx="20">
                  <c:v>-1893</c:v>
                </c:pt>
                <c:pt idx="21">
                  <c:v>-1986</c:v>
                </c:pt>
                <c:pt idx="22">
                  <c:v>-1723</c:v>
                </c:pt>
                <c:pt idx="23">
                  <c:v>-1473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#,##0.0</c:formatCode>
                <c:ptCount val="24"/>
                <c:pt idx="0">
                  <c:v>-637</c:v>
                </c:pt>
                <c:pt idx="1">
                  <c:v>-842</c:v>
                </c:pt>
                <c:pt idx="2">
                  <c:v>-1034</c:v>
                </c:pt>
                <c:pt idx="3">
                  <c:v>-1107</c:v>
                </c:pt>
                <c:pt idx="4">
                  <c:v>-1046</c:v>
                </c:pt>
                <c:pt idx="5">
                  <c:v>-985</c:v>
                </c:pt>
                <c:pt idx="6">
                  <c:v>-514</c:v>
                </c:pt>
                <c:pt idx="7">
                  <c:v>-6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-46</c:v>
                </c:pt>
                <c:pt idx="23">
                  <c:v>-636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38944"/>
        <c:axId val="233937152"/>
      </c:areaChart>
      <c:catAx>
        <c:axId val="23391334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3935616"/>
        <c:crosses val="autoZero"/>
        <c:auto val="1"/>
        <c:lblAlgn val="ctr"/>
        <c:lblOffset val="100"/>
        <c:noMultiLvlLbl val="0"/>
      </c:catAx>
      <c:valAx>
        <c:axId val="233935616"/>
        <c:scaling>
          <c:orientation val="minMax"/>
          <c:max val="1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913344"/>
        <c:crosses val="autoZero"/>
        <c:crossBetween val="midCat"/>
      </c:valAx>
      <c:valAx>
        <c:axId val="233937152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33938944"/>
        <c:crosses val="max"/>
        <c:crossBetween val="midCat"/>
      </c:valAx>
      <c:catAx>
        <c:axId val="23393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9371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#,##0.0</c:formatCode>
                <c:ptCount val="24"/>
                <c:pt idx="0">
                  <c:v>3665</c:v>
                </c:pt>
                <c:pt idx="1">
                  <c:v>3665</c:v>
                </c:pt>
                <c:pt idx="2">
                  <c:v>3667</c:v>
                </c:pt>
                <c:pt idx="3">
                  <c:v>3668</c:v>
                </c:pt>
                <c:pt idx="4">
                  <c:v>3670</c:v>
                </c:pt>
                <c:pt idx="5">
                  <c:v>3670</c:v>
                </c:pt>
                <c:pt idx="6">
                  <c:v>3671</c:v>
                </c:pt>
                <c:pt idx="7">
                  <c:v>3672</c:v>
                </c:pt>
                <c:pt idx="8">
                  <c:v>3673</c:v>
                </c:pt>
                <c:pt idx="9">
                  <c:v>3676</c:v>
                </c:pt>
                <c:pt idx="10">
                  <c:v>3673</c:v>
                </c:pt>
                <c:pt idx="11">
                  <c:v>3671</c:v>
                </c:pt>
                <c:pt idx="12">
                  <c:v>3669</c:v>
                </c:pt>
                <c:pt idx="13">
                  <c:v>3666</c:v>
                </c:pt>
                <c:pt idx="14">
                  <c:v>3664</c:v>
                </c:pt>
                <c:pt idx="15">
                  <c:v>3665</c:v>
                </c:pt>
                <c:pt idx="16">
                  <c:v>3664</c:v>
                </c:pt>
                <c:pt idx="17">
                  <c:v>3662</c:v>
                </c:pt>
                <c:pt idx="18">
                  <c:v>3662</c:v>
                </c:pt>
                <c:pt idx="19">
                  <c:v>3664</c:v>
                </c:pt>
                <c:pt idx="20">
                  <c:v>3662</c:v>
                </c:pt>
                <c:pt idx="21">
                  <c:v>3663</c:v>
                </c:pt>
                <c:pt idx="22">
                  <c:v>3662</c:v>
                </c:pt>
                <c:pt idx="23">
                  <c:v>3661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#,##0.0</c:formatCode>
                <c:ptCount val="24"/>
                <c:pt idx="0">
                  <c:v>5636</c:v>
                </c:pt>
                <c:pt idx="1">
                  <c:v>5582</c:v>
                </c:pt>
                <c:pt idx="2">
                  <c:v>5482</c:v>
                </c:pt>
                <c:pt idx="3">
                  <c:v>5629</c:v>
                </c:pt>
                <c:pt idx="4">
                  <c:v>5514</c:v>
                </c:pt>
                <c:pt idx="5">
                  <c:v>5536</c:v>
                </c:pt>
                <c:pt idx="6">
                  <c:v>5628</c:v>
                </c:pt>
                <c:pt idx="7">
                  <c:v>5577</c:v>
                </c:pt>
                <c:pt idx="8">
                  <c:v>5463</c:v>
                </c:pt>
                <c:pt idx="9">
                  <c:v>5585</c:v>
                </c:pt>
                <c:pt idx="10">
                  <c:v>5554</c:v>
                </c:pt>
                <c:pt idx="11">
                  <c:v>5586</c:v>
                </c:pt>
                <c:pt idx="12">
                  <c:v>5600</c:v>
                </c:pt>
                <c:pt idx="13">
                  <c:v>5737</c:v>
                </c:pt>
                <c:pt idx="14">
                  <c:v>5704</c:v>
                </c:pt>
                <c:pt idx="15">
                  <c:v>5846</c:v>
                </c:pt>
                <c:pt idx="16">
                  <c:v>5995</c:v>
                </c:pt>
                <c:pt idx="17">
                  <c:v>5999</c:v>
                </c:pt>
                <c:pt idx="18">
                  <c:v>6075</c:v>
                </c:pt>
                <c:pt idx="19">
                  <c:v>6099</c:v>
                </c:pt>
                <c:pt idx="20">
                  <c:v>6171</c:v>
                </c:pt>
                <c:pt idx="21">
                  <c:v>6158</c:v>
                </c:pt>
                <c:pt idx="22">
                  <c:v>6117</c:v>
                </c:pt>
                <c:pt idx="23">
                  <c:v>5978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#,##0.0</c:formatCode>
                <c:ptCount val="24"/>
                <c:pt idx="0">
                  <c:v>734</c:v>
                </c:pt>
                <c:pt idx="1">
                  <c:v>737</c:v>
                </c:pt>
                <c:pt idx="2">
                  <c:v>730</c:v>
                </c:pt>
                <c:pt idx="3">
                  <c:v>734</c:v>
                </c:pt>
                <c:pt idx="4">
                  <c:v>721</c:v>
                </c:pt>
                <c:pt idx="5">
                  <c:v>720</c:v>
                </c:pt>
                <c:pt idx="6">
                  <c:v>734</c:v>
                </c:pt>
                <c:pt idx="7">
                  <c:v>756</c:v>
                </c:pt>
                <c:pt idx="8">
                  <c:v>751</c:v>
                </c:pt>
                <c:pt idx="9">
                  <c:v>759</c:v>
                </c:pt>
                <c:pt idx="10">
                  <c:v>764</c:v>
                </c:pt>
                <c:pt idx="11">
                  <c:v>776</c:v>
                </c:pt>
                <c:pt idx="12">
                  <c:v>765</c:v>
                </c:pt>
                <c:pt idx="13">
                  <c:v>749</c:v>
                </c:pt>
                <c:pt idx="14">
                  <c:v>736</c:v>
                </c:pt>
                <c:pt idx="15">
                  <c:v>741</c:v>
                </c:pt>
                <c:pt idx="16">
                  <c:v>759</c:v>
                </c:pt>
                <c:pt idx="17">
                  <c:v>787</c:v>
                </c:pt>
                <c:pt idx="18">
                  <c:v>794</c:v>
                </c:pt>
                <c:pt idx="19">
                  <c:v>801</c:v>
                </c:pt>
                <c:pt idx="20">
                  <c:v>795</c:v>
                </c:pt>
                <c:pt idx="21">
                  <c:v>773</c:v>
                </c:pt>
                <c:pt idx="22">
                  <c:v>747</c:v>
                </c:pt>
                <c:pt idx="23">
                  <c:v>736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#,##0.0</c:formatCode>
                <c:ptCount val="24"/>
                <c:pt idx="0">
                  <c:v>92</c:v>
                </c:pt>
                <c:pt idx="1">
                  <c:v>84</c:v>
                </c:pt>
                <c:pt idx="2">
                  <c:v>85</c:v>
                </c:pt>
                <c:pt idx="3">
                  <c:v>79</c:v>
                </c:pt>
                <c:pt idx="4">
                  <c:v>75</c:v>
                </c:pt>
                <c:pt idx="5">
                  <c:v>68</c:v>
                </c:pt>
                <c:pt idx="6">
                  <c:v>61</c:v>
                </c:pt>
                <c:pt idx="7">
                  <c:v>74</c:v>
                </c:pt>
                <c:pt idx="8">
                  <c:v>78</c:v>
                </c:pt>
                <c:pt idx="9">
                  <c:v>80</c:v>
                </c:pt>
                <c:pt idx="10">
                  <c:v>69</c:v>
                </c:pt>
                <c:pt idx="11">
                  <c:v>77</c:v>
                </c:pt>
                <c:pt idx="12">
                  <c:v>75</c:v>
                </c:pt>
                <c:pt idx="13">
                  <c:v>70</c:v>
                </c:pt>
                <c:pt idx="14">
                  <c:v>66</c:v>
                </c:pt>
                <c:pt idx="15">
                  <c:v>59</c:v>
                </c:pt>
                <c:pt idx="16">
                  <c:v>69</c:v>
                </c:pt>
                <c:pt idx="17">
                  <c:v>76</c:v>
                </c:pt>
                <c:pt idx="18">
                  <c:v>84</c:v>
                </c:pt>
                <c:pt idx="19">
                  <c:v>102</c:v>
                </c:pt>
                <c:pt idx="20">
                  <c:v>110</c:v>
                </c:pt>
                <c:pt idx="21">
                  <c:v>116</c:v>
                </c:pt>
                <c:pt idx="22">
                  <c:v>123</c:v>
                </c:pt>
                <c:pt idx="23">
                  <c:v>142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51</c:v>
                </c:pt>
                <c:pt idx="9">
                  <c:v>227</c:v>
                </c:pt>
                <c:pt idx="10">
                  <c:v>428</c:v>
                </c:pt>
                <c:pt idx="11">
                  <c:v>563</c:v>
                </c:pt>
                <c:pt idx="12">
                  <c:v>586</c:v>
                </c:pt>
                <c:pt idx="13">
                  <c:v>478</c:v>
                </c:pt>
                <c:pt idx="14">
                  <c:v>272</c:v>
                </c:pt>
                <c:pt idx="15">
                  <c:v>74</c:v>
                </c:pt>
                <c:pt idx="16">
                  <c:v>10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#,##0.0</c:formatCode>
                <c:ptCount val="24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104</c:v>
                </c:pt>
                <c:pt idx="5">
                  <c:v>108</c:v>
                </c:pt>
                <c:pt idx="6">
                  <c:v>119</c:v>
                </c:pt>
                <c:pt idx="7">
                  <c:v>121</c:v>
                </c:pt>
                <c:pt idx="8">
                  <c:v>120</c:v>
                </c:pt>
                <c:pt idx="9">
                  <c:v>110</c:v>
                </c:pt>
                <c:pt idx="10">
                  <c:v>113</c:v>
                </c:pt>
                <c:pt idx="11">
                  <c:v>114</c:v>
                </c:pt>
                <c:pt idx="12">
                  <c:v>111</c:v>
                </c:pt>
                <c:pt idx="13">
                  <c:v>109</c:v>
                </c:pt>
                <c:pt idx="14">
                  <c:v>109</c:v>
                </c:pt>
                <c:pt idx="15">
                  <c:v>110</c:v>
                </c:pt>
                <c:pt idx="16">
                  <c:v>118</c:v>
                </c:pt>
                <c:pt idx="17">
                  <c:v>122</c:v>
                </c:pt>
                <c:pt idx="18">
                  <c:v>118</c:v>
                </c:pt>
                <c:pt idx="19">
                  <c:v>119</c:v>
                </c:pt>
                <c:pt idx="20">
                  <c:v>119</c:v>
                </c:pt>
                <c:pt idx="21">
                  <c:v>113</c:v>
                </c:pt>
                <c:pt idx="22">
                  <c:v>108</c:v>
                </c:pt>
                <c:pt idx="23">
                  <c:v>108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89</c:v>
                </c:pt>
                <c:pt idx="12">
                  <c:v>18</c:v>
                </c:pt>
                <c:pt idx="13">
                  <c:v>0</c:v>
                </c:pt>
                <c:pt idx="14">
                  <c:v>60</c:v>
                </c:pt>
                <c:pt idx="15">
                  <c:v>133</c:v>
                </c:pt>
                <c:pt idx="16">
                  <c:v>653</c:v>
                </c:pt>
                <c:pt idx="17">
                  <c:v>681</c:v>
                </c:pt>
                <c:pt idx="18">
                  <c:v>718</c:v>
                </c:pt>
                <c:pt idx="19">
                  <c:v>593</c:v>
                </c:pt>
                <c:pt idx="20">
                  <c:v>591</c:v>
                </c:pt>
                <c:pt idx="21">
                  <c:v>70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001152"/>
        <c:axId val="234002688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-3174</c:v>
                </c:pt>
                <c:pt idx="1">
                  <c:v>-2881</c:v>
                </c:pt>
                <c:pt idx="2">
                  <c:v>-2829</c:v>
                </c:pt>
                <c:pt idx="3">
                  <c:v>-2765</c:v>
                </c:pt>
                <c:pt idx="4">
                  <c:v>-2791</c:v>
                </c:pt>
                <c:pt idx="5">
                  <c:v>-2828</c:v>
                </c:pt>
                <c:pt idx="6">
                  <c:v>-2507</c:v>
                </c:pt>
                <c:pt idx="7">
                  <c:v>-2496</c:v>
                </c:pt>
                <c:pt idx="8">
                  <c:v>-2830</c:v>
                </c:pt>
                <c:pt idx="9">
                  <c:v>-2744</c:v>
                </c:pt>
                <c:pt idx="10">
                  <c:v>-2839</c:v>
                </c:pt>
                <c:pt idx="11">
                  <c:v>-3231</c:v>
                </c:pt>
                <c:pt idx="12">
                  <c:v>-3211</c:v>
                </c:pt>
                <c:pt idx="13">
                  <c:v>-3083</c:v>
                </c:pt>
                <c:pt idx="14">
                  <c:v>-2827</c:v>
                </c:pt>
                <c:pt idx="15">
                  <c:v>-2639</c:v>
                </c:pt>
                <c:pt idx="16">
                  <c:v>-3037</c:v>
                </c:pt>
                <c:pt idx="17">
                  <c:v>-2961</c:v>
                </c:pt>
                <c:pt idx="18">
                  <c:v>-3110</c:v>
                </c:pt>
                <c:pt idx="19">
                  <c:v>-3094</c:v>
                </c:pt>
                <c:pt idx="20">
                  <c:v>-3223</c:v>
                </c:pt>
                <c:pt idx="21">
                  <c:v>-2962</c:v>
                </c:pt>
                <c:pt idx="22">
                  <c:v>-2853</c:v>
                </c:pt>
                <c:pt idx="23">
                  <c:v>-3012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#,##0.0</c:formatCode>
                <c:ptCount val="24"/>
                <c:pt idx="0">
                  <c:v>-1</c:v>
                </c:pt>
                <c:pt idx="1">
                  <c:v>-311</c:v>
                </c:pt>
                <c:pt idx="2">
                  <c:v>-315</c:v>
                </c:pt>
                <c:pt idx="3">
                  <c:v>-603</c:v>
                </c:pt>
                <c:pt idx="4">
                  <c:v>-526</c:v>
                </c:pt>
                <c:pt idx="5">
                  <c:v>-527</c:v>
                </c:pt>
                <c:pt idx="6">
                  <c:v>-934</c:v>
                </c:pt>
                <c:pt idx="7">
                  <c:v>-933</c:v>
                </c:pt>
                <c:pt idx="8">
                  <c:v>-522</c:v>
                </c:pt>
                <c:pt idx="9">
                  <c:v>-411</c:v>
                </c:pt>
                <c:pt idx="10">
                  <c:v>-187</c:v>
                </c:pt>
                <c:pt idx="11">
                  <c:v>0</c:v>
                </c:pt>
                <c:pt idx="12">
                  <c:v>0</c:v>
                </c:pt>
                <c:pt idx="13">
                  <c:v>-50</c:v>
                </c:pt>
                <c:pt idx="14">
                  <c:v>-1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-196</c:v>
                </c:pt>
                <c:pt idx="23">
                  <c:v>-200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018304"/>
        <c:axId val="234016768"/>
      </c:areaChart>
      <c:catAx>
        <c:axId val="234001152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4002688"/>
        <c:crosses val="autoZero"/>
        <c:auto val="1"/>
        <c:lblAlgn val="ctr"/>
        <c:lblOffset val="100"/>
        <c:noMultiLvlLbl val="0"/>
      </c:catAx>
      <c:valAx>
        <c:axId val="234002688"/>
        <c:scaling>
          <c:orientation val="minMax"/>
          <c:max val="1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001152"/>
        <c:crosses val="autoZero"/>
        <c:crossBetween val="midCat"/>
      </c:valAx>
      <c:valAx>
        <c:axId val="234016768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34018304"/>
        <c:crosses val="max"/>
        <c:crossBetween val="midCat"/>
      </c:valAx>
      <c:catAx>
        <c:axId val="234018304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40167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1">
                  <c:v>546.76694499999996</c:v>
                </c:pt>
                <c:pt idx="2">
                  <c:v>0</c:v>
                </c:pt>
                <c:pt idx="3">
                  <c:v>1.4292090000000002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2.693962</c:v>
                </c:pt>
                <c:pt idx="2">
                  <c:v>0</c:v>
                </c:pt>
                <c:pt idx="3">
                  <c:v>652.1929839999998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1849.7413169999995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10557.178830999999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11.315425000000001</c:v>
                </c:pt>
                <c:pt idx="2">
                  <c:v>0</c:v>
                </c:pt>
                <c:pt idx="3">
                  <c:v>0.20967100000000002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6.7195239999999998</c:v>
                </c:pt>
                <c:pt idx="2">
                  <c:v>0</c:v>
                </c:pt>
                <c:pt idx="3">
                  <c:v>1.66E-4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50.157601999999997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215.91697599999998</c:v>
                </c:pt>
                <c:pt idx="2">
                  <c:v>456.64333999999997</c:v>
                </c:pt>
                <c:pt idx="3">
                  <c:v>65.125236000000001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17.613152999999997</c:v>
                </c:pt>
                <c:pt idx="2">
                  <c:v>0</c:v>
                </c:pt>
                <c:pt idx="3">
                  <c:v>3.3171860000000004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174.79528099999999</c:v>
                </c:pt>
                <c:pt idx="2">
                  <c:v>638.51163299999996</c:v>
                </c:pt>
                <c:pt idx="3">
                  <c:v>255.33861299999984</c:v>
                </c:pt>
              </c:numCache>
            </c:numRef>
          </c:val>
        </c:ser>
        <c:ser>
          <c:idx val="12"/>
          <c:order val="12"/>
          <c:tx>
            <c:strRef>
              <c:f>'19'!$A$20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'19'!$B$20:$E$20</c:f>
              <c:numCache>
                <c:formatCode>#,##0.0</c:formatCode>
                <c:ptCount val="4"/>
                <c:pt idx="0">
                  <c:v>7166.9158800000005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218240"/>
        <c:axId val="234219776"/>
      </c:barChart>
      <c:catAx>
        <c:axId val="23421824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219776"/>
        <c:crosses val="autoZero"/>
        <c:auto val="1"/>
        <c:lblAlgn val="ctr"/>
        <c:lblOffset val="100"/>
        <c:noMultiLvlLbl val="0"/>
      </c:catAx>
      <c:valAx>
        <c:axId val="234219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218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0801600177280708"/>
          <c:w val="0.99808461538461535"/>
          <c:h val="0.1919839982271928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5</c:v>
              </c:pt>
              <c:pt idx="2">
                <c:v>11</c:v>
              </c:pt>
              <c:pt idx="3">
                <c:v>16</c:v>
              </c:pt>
              <c:pt idx="4">
                <c:v>22</c:v>
              </c:pt>
              <c:pt idx="5">
                <c:v>27</c:v>
              </c:pt>
              <c:pt idx="6">
                <c:v>32</c:v>
              </c:pt>
              <c:pt idx="7">
                <c:v>38</c:v>
              </c:pt>
              <c:pt idx="8">
                <c:v>43</c:v>
              </c:pt>
              <c:pt idx="9">
                <c:v>49</c:v>
              </c:pt>
              <c:pt idx="10">
                <c:v>54</c:v>
              </c:pt>
              <c:pt idx="11">
                <c:v>59</c:v>
              </c:pt>
              <c:pt idx="12">
                <c:v>65</c:v>
              </c:pt>
              <c:pt idx="13">
                <c:v>70</c:v>
              </c:pt>
              <c:pt idx="14">
                <c:v>76</c:v>
              </c:pt>
              <c:pt idx="15">
                <c:v>81</c:v>
              </c:pt>
              <c:pt idx="16">
                <c:v>86</c:v>
              </c:pt>
              <c:pt idx="17">
                <c:v>92</c:v>
              </c:pt>
              <c:pt idx="18">
                <c:v>97</c:v>
              </c:pt>
              <c:pt idx="19">
                <c:v>103</c:v>
              </c:pt>
              <c:pt idx="20">
                <c:v>108</c:v>
              </c:pt>
              <c:pt idx="21">
                <c:v>113</c:v>
              </c:pt>
              <c:pt idx="22">
                <c:v>119</c:v>
              </c:pt>
              <c:pt idx="23">
                <c:v>124</c:v>
              </c:pt>
              <c:pt idx="24">
                <c:v>130</c:v>
              </c:pt>
              <c:pt idx="25">
                <c:v>135</c:v>
              </c:pt>
              <c:pt idx="26">
                <c:v>140</c:v>
              </c:pt>
              <c:pt idx="27">
                <c:v>146</c:v>
              </c:pt>
              <c:pt idx="28">
                <c:v>151</c:v>
              </c:pt>
              <c:pt idx="29">
                <c:v>157</c:v>
              </c:pt>
              <c:pt idx="30">
                <c:v>162</c:v>
              </c:pt>
              <c:pt idx="31">
                <c:v>167</c:v>
              </c:pt>
              <c:pt idx="32">
                <c:v>173</c:v>
              </c:pt>
              <c:pt idx="33">
                <c:v>178</c:v>
              </c:pt>
              <c:pt idx="34">
                <c:v>184</c:v>
              </c:pt>
              <c:pt idx="35">
                <c:v>189</c:v>
              </c:pt>
              <c:pt idx="36">
                <c:v>194</c:v>
              </c:pt>
              <c:pt idx="37">
                <c:v>200</c:v>
              </c:pt>
              <c:pt idx="38">
                <c:v>205</c:v>
              </c:pt>
              <c:pt idx="39">
                <c:v>211</c:v>
              </c:pt>
              <c:pt idx="40">
                <c:v>216</c:v>
              </c:pt>
              <c:pt idx="41">
                <c:v>221</c:v>
              </c:pt>
              <c:pt idx="42">
                <c:v>227</c:v>
              </c:pt>
              <c:pt idx="43">
                <c:v>232</c:v>
              </c:pt>
              <c:pt idx="44">
                <c:v>237</c:v>
              </c:pt>
              <c:pt idx="45">
                <c:v>243</c:v>
              </c:pt>
              <c:pt idx="46">
                <c:v>248</c:v>
              </c:pt>
              <c:pt idx="47">
                <c:v>254</c:v>
              </c:pt>
              <c:pt idx="48">
                <c:v>259</c:v>
              </c:pt>
              <c:pt idx="49">
                <c:v>264</c:v>
              </c:pt>
              <c:pt idx="50">
                <c:v>270</c:v>
              </c:pt>
              <c:pt idx="51">
                <c:v>275</c:v>
              </c:pt>
              <c:pt idx="52">
                <c:v>281</c:v>
              </c:pt>
              <c:pt idx="53">
                <c:v>286</c:v>
              </c:pt>
              <c:pt idx="54">
                <c:v>291</c:v>
              </c:pt>
              <c:pt idx="55">
                <c:v>297</c:v>
              </c:pt>
              <c:pt idx="56">
                <c:v>302</c:v>
              </c:pt>
              <c:pt idx="57">
                <c:v>308</c:v>
              </c:pt>
              <c:pt idx="58">
                <c:v>313</c:v>
              </c:pt>
              <c:pt idx="59">
                <c:v>318</c:v>
              </c:pt>
              <c:pt idx="60">
                <c:v>324</c:v>
              </c:pt>
              <c:pt idx="61">
                <c:v>329</c:v>
              </c:pt>
              <c:pt idx="62">
                <c:v>335</c:v>
              </c:pt>
              <c:pt idx="63">
                <c:v>340</c:v>
              </c:pt>
              <c:pt idx="64">
                <c:v>345</c:v>
              </c:pt>
              <c:pt idx="65">
                <c:v>351</c:v>
              </c:pt>
              <c:pt idx="66">
                <c:v>356</c:v>
              </c:pt>
              <c:pt idx="67">
                <c:v>362</c:v>
              </c:pt>
              <c:pt idx="68">
                <c:v>367</c:v>
              </c:pt>
              <c:pt idx="69">
                <c:v>372</c:v>
              </c:pt>
              <c:pt idx="70">
                <c:v>378</c:v>
              </c:pt>
              <c:pt idx="71">
                <c:v>383</c:v>
              </c:pt>
              <c:pt idx="72">
                <c:v>389</c:v>
              </c:pt>
              <c:pt idx="73">
                <c:v>394</c:v>
              </c:pt>
              <c:pt idx="74">
                <c:v>399</c:v>
              </c:pt>
              <c:pt idx="75">
                <c:v>405</c:v>
              </c:pt>
              <c:pt idx="76">
                <c:v>410</c:v>
              </c:pt>
              <c:pt idx="77">
                <c:v>416</c:v>
              </c:pt>
              <c:pt idx="78">
                <c:v>421</c:v>
              </c:pt>
              <c:pt idx="79">
                <c:v>426</c:v>
              </c:pt>
              <c:pt idx="80">
                <c:v>432</c:v>
              </c:pt>
              <c:pt idx="81">
                <c:v>437</c:v>
              </c:pt>
              <c:pt idx="82">
                <c:v>443</c:v>
              </c:pt>
              <c:pt idx="83">
                <c:v>448</c:v>
              </c:pt>
              <c:pt idx="84">
                <c:v>453</c:v>
              </c:pt>
              <c:pt idx="85">
                <c:v>459</c:v>
              </c:pt>
              <c:pt idx="86">
                <c:v>464</c:v>
              </c:pt>
              <c:pt idx="87">
                <c:v>470</c:v>
              </c:pt>
              <c:pt idx="88">
                <c:v>475</c:v>
              </c:pt>
              <c:pt idx="89">
                <c:v>480</c:v>
              </c:pt>
              <c:pt idx="90">
                <c:v>486</c:v>
              </c:pt>
              <c:pt idx="91">
                <c:v>491</c:v>
              </c:pt>
              <c:pt idx="92">
                <c:v>497</c:v>
              </c:pt>
              <c:pt idx="93">
                <c:v>502</c:v>
              </c:pt>
              <c:pt idx="94">
                <c:v>507</c:v>
              </c:pt>
              <c:pt idx="95">
                <c:v>513</c:v>
              </c:pt>
              <c:pt idx="96">
                <c:v>518</c:v>
              </c:pt>
              <c:pt idx="97">
                <c:v>524</c:v>
              </c:pt>
              <c:pt idx="98">
                <c:v>529</c:v>
              </c:pt>
              <c:pt idx="99">
                <c:v>534</c:v>
              </c:pt>
              <c:pt idx="100">
                <c:v>540</c:v>
              </c:pt>
              <c:pt idx="101">
                <c:v>545</c:v>
              </c:pt>
              <c:pt idx="102">
                <c:v>551</c:v>
              </c:pt>
              <c:pt idx="103">
                <c:v>556</c:v>
              </c:pt>
              <c:pt idx="104">
                <c:v>561</c:v>
              </c:pt>
              <c:pt idx="105">
                <c:v>567</c:v>
              </c:pt>
              <c:pt idx="106">
                <c:v>572</c:v>
              </c:pt>
              <c:pt idx="107">
                <c:v>578</c:v>
              </c:pt>
              <c:pt idx="108">
                <c:v>583</c:v>
              </c:pt>
              <c:pt idx="109">
                <c:v>588</c:v>
              </c:pt>
              <c:pt idx="110">
                <c:v>594</c:v>
              </c:pt>
              <c:pt idx="111">
                <c:v>599</c:v>
              </c:pt>
              <c:pt idx="112">
                <c:v>605</c:v>
              </c:pt>
              <c:pt idx="113">
                <c:v>610</c:v>
              </c:pt>
              <c:pt idx="114">
                <c:v>615</c:v>
              </c:pt>
              <c:pt idx="115">
                <c:v>621</c:v>
              </c:pt>
              <c:pt idx="116">
                <c:v>626</c:v>
              </c:pt>
              <c:pt idx="117">
                <c:v>632</c:v>
              </c:pt>
              <c:pt idx="118">
                <c:v>637</c:v>
              </c:pt>
              <c:pt idx="119">
                <c:v>642</c:v>
              </c:pt>
              <c:pt idx="120">
                <c:v>648</c:v>
              </c:pt>
              <c:pt idx="121">
                <c:v>653</c:v>
              </c:pt>
              <c:pt idx="122">
                <c:v>658</c:v>
              </c:pt>
              <c:pt idx="123">
                <c:v>664</c:v>
              </c:pt>
              <c:pt idx="124">
                <c:v>669</c:v>
              </c:pt>
              <c:pt idx="125">
                <c:v>675</c:v>
              </c:pt>
              <c:pt idx="126">
                <c:v>680</c:v>
              </c:pt>
              <c:pt idx="127">
                <c:v>685</c:v>
              </c:pt>
              <c:pt idx="128">
                <c:v>691</c:v>
              </c:pt>
              <c:pt idx="129">
                <c:v>696</c:v>
              </c:pt>
              <c:pt idx="130">
                <c:v>702</c:v>
              </c:pt>
              <c:pt idx="131">
                <c:v>707</c:v>
              </c:pt>
              <c:pt idx="132">
                <c:v>712</c:v>
              </c:pt>
              <c:pt idx="133">
                <c:v>718</c:v>
              </c:pt>
              <c:pt idx="134">
                <c:v>723</c:v>
              </c:pt>
              <c:pt idx="135">
                <c:v>729</c:v>
              </c:pt>
              <c:pt idx="136">
                <c:v>734</c:v>
              </c:pt>
              <c:pt idx="137">
                <c:v>739</c:v>
              </c:pt>
              <c:pt idx="138">
                <c:v>745</c:v>
              </c:pt>
              <c:pt idx="139">
                <c:v>750</c:v>
              </c:pt>
              <c:pt idx="140">
                <c:v>756</c:v>
              </c:pt>
              <c:pt idx="141">
                <c:v>761</c:v>
              </c:pt>
              <c:pt idx="142">
                <c:v>766</c:v>
              </c:pt>
              <c:pt idx="143">
                <c:v>772</c:v>
              </c:pt>
              <c:pt idx="144">
                <c:v>777</c:v>
              </c:pt>
              <c:pt idx="145">
                <c:v>783</c:v>
              </c:pt>
              <c:pt idx="146">
                <c:v>788</c:v>
              </c:pt>
              <c:pt idx="147">
                <c:v>793</c:v>
              </c:pt>
              <c:pt idx="148">
                <c:v>799</c:v>
              </c:pt>
              <c:pt idx="149">
                <c:v>804</c:v>
              </c:pt>
              <c:pt idx="150">
                <c:v>810</c:v>
              </c:pt>
              <c:pt idx="151">
                <c:v>815</c:v>
              </c:pt>
              <c:pt idx="152">
                <c:v>820</c:v>
              </c:pt>
              <c:pt idx="153">
                <c:v>826</c:v>
              </c:pt>
              <c:pt idx="154">
                <c:v>831</c:v>
              </c:pt>
              <c:pt idx="155">
                <c:v>837</c:v>
              </c:pt>
              <c:pt idx="156">
                <c:v>842</c:v>
              </c:pt>
              <c:pt idx="157">
                <c:v>847</c:v>
              </c:pt>
              <c:pt idx="158">
                <c:v>853</c:v>
              </c:pt>
              <c:pt idx="159">
                <c:v>858</c:v>
              </c:pt>
              <c:pt idx="160">
                <c:v>864</c:v>
              </c:pt>
              <c:pt idx="161">
                <c:v>869</c:v>
              </c:pt>
              <c:pt idx="162">
                <c:v>874</c:v>
              </c:pt>
              <c:pt idx="163">
                <c:v>880</c:v>
              </c:pt>
              <c:pt idx="164">
                <c:v>885</c:v>
              </c:pt>
              <c:pt idx="165">
                <c:v>891</c:v>
              </c:pt>
              <c:pt idx="166">
                <c:v>896</c:v>
              </c:pt>
              <c:pt idx="167">
                <c:v>901</c:v>
              </c:pt>
              <c:pt idx="168">
                <c:v>907</c:v>
              </c:pt>
              <c:pt idx="169">
                <c:v>912</c:v>
              </c:pt>
              <c:pt idx="170">
                <c:v>918</c:v>
              </c:pt>
              <c:pt idx="171">
                <c:v>923</c:v>
              </c:pt>
              <c:pt idx="172">
                <c:v>928</c:v>
              </c:pt>
              <c:pt idx="173">
                <c:v>934</c:v>
              </c:pt>
              <c:pt idx="174">
                <c:v>939</c:v>
              </c:pt>
              <c:pt idx="175">
                <c:v>945</c:v>
              </c:pt>
              <c:pt idx="176">
                <c:v>950</c:v>
              </c:pt>
              <c:pt idx="177">
                <c:v>955</c:v>
              </c:pt>
              <c:pt idx="178">
                <c:v>961</c:v>
              </c:pt>
              <c:pt idx="179">
                <c:v>966</c:v>
              </c:pt>
              <c:pt idx="180">
                <c:v>972</c:v>
              </c:pt>
              <c:pt idx="181">
                <c:v>977</c:v>
              </c:pt>
              <c:pt idx="182">
                <c:v>982</c:v>
              </c:pt>
              <c:pt idx="183">
                <c:v>988</c:v>
              </c:pt>
              <c:pt idx="184">
                <c:v>993</c:v>
              </c:pt>
              <c:pt idx="185">
                <c:v>999</c:v>
              </c:pt>
              <c:pt idx="186">
                <c:v>1004</c:v>
              </c:pt>
              <c:pt idx="187">
                <c:v>1009</c:v>
              </c:pt>
              <c:pt idx="188">
                <c:v>1015</c:v>
              </c:pt>
              <c:pt idx="189">
                <c:v>1020</c:v>
              </c:pt>
              <c:pt idx="190">
                <c:v>1026</c:v>
              </c:pt>
              <c:pt idx="191">
                <c:v>1031</c:v>
              </c:pt>
              <c:pt idx="192">
                <c:v>1036</c:v>
              </c:pt>
              <c:pt idx="193">
                <c:v>1042</c:v>
              </c:pt>
              <c:pt idx="194">
                <c:v>1047</c:v>
              </c:pt>
              <c:pt idx="195">
                <c:v>1053</c:v>
              </c:pt>
              <c:pt idx="196">
                <c:v>1058</c:v>
              </c:pt>
              <c:pt idx="197">
                <c:v>1063</c:v>
              </c:pt>
              <c:pt idx="198">
                <c:v>1069</c:v>
              </c:pt>
              <c:pt idx="199">
                <c:v>1074</c:v>
              </c:pt>
              <c:pt idx="200">
                <c:v>1080</c:v>
              </c:pt>
              <c:pt idx="201">
                <c:v>1085</c:v>
              </c:pt>
              <c:pt idx="202">
                <c:v>1090</c:v>
              </c:pt>
              <c:pt idx="203">
                <c:v>1096</c:v>
              </c:pt>
              <c:pt idx="204">
                <c:v>1101</c:v>
              </c:pt>
              <c:pt idx="205">
                <c:v>1106</c:v>
              </c:pt>
              <c:pt idx="206">
                <c:v>1112</c:v>
              </c:pt>
              <c:pt idx="207">
                <c:v>1117</c:v>
              </c:pt>
              <c:pt idx="208">
                <c:v>1123</c:v>
              </c:pt>
              <c:pt idx="209">
                <c:v>1128</c:v>
              </c:pt>
              <c:pt idx="210">
                <c:v>1133</c:v>
              </c:pt>
              <c:pt idx="211">
                <c:v>1139</c:v>
              </c:pt>
              <c:pt idx="212">
                <c:v>1144</c:v>
              </c:pt>
              <c:pt idx="213">
                <c:v>1150</c:v>
              </c:pt>
              <c:pt idx="214">
                <c:v>1155</c:v>
              </c:pt>
              <c:pt idx="215">
                <c:v>1160</c:v>
              </c:pt>
              <c:pt idx="216">
                <c:v>1166</c:v>
              </c:pt>
              <c:pt idx="217">
                <c:v>1171</c:v>
              </c:pt>
              <c:pt idx="218">
                <c:v>1177</c:v>
              </c:pt>
              <c:pt idx="219">
                <c:v>1182</c:v>
              </c:pt>
              <c:pt idx="220">
                <c:v>1187</c:v>
              </c:pt>
              <c:pt idx="221">
                <c:v>1193</c:v>
              </c:pt>
              <c:pt idx="222">
                <c:v>1198</c:v>
              </c:pt>
              <c:pt idx="223">
                <c:v>1204</c:v>
              </c:pt>
              <c:pt idx="224">
                <c:v>1209</c:v>
              </c:pt>
              <c:pt idx="225">
                <c:v>1214</c:v>
              </c:pt>
              <c:pt idx="226">
                <c:v>1220</c:v>
              </c:pt>
              <c:pt idx="227">
                <c:v>1225</c:v>
              </c:pt>
              <c:pt idx="228">
                <c:v>1231</c:v>
              </c:pt>
              <c:pt idx="229">
                <c:v>1236</c:v>
              </c:pt>
              <c:pt idx="230">
                <c:v>1241</c:v>
              </c:pt>
              <c:pt idx="231">
                <c:v>1247</c:v>
              </c:pt>
              <c:pt idx="232">
                <c:v>1252</c:v>
              </c:pt>
              <c:pt idx="233">
                <c:v>1258</c:v>
              </c:pt>
              <c:pt idx="234">
                <c:v>1263</c:v>
              </c:pt>
              <c:pt idx="235">
                <c:v>1268</c:v>
              </c:pt>
              <c:pt idx="236">
                <c:v>1274</c:v>
              </c:pt>
              <c:pt idx="237">
                <c:v>1279</c:v>
              </c:pt>
              <c:pt idx="238">
                <c:v>1285</c:v>
              </c:pt>
              <c:pt idx="239">
                <c:v>1290</c:v>
              </c:pt>
              <c:pt idx="240">
                <c:v>1295</c:v>
              </c:pt>
              <c:pt idx="241">
                <c:v>1301</c:v>
              </c:pt>
              <c:pt idx="242">
                <c:v>1306</c:v>
              </c:pt>
              <c:pt idx="243">
                <c:v>1312</c:v>
              </c:pt>
              <c:pt idx="244">
                <c:v>1317</c:v>
              </c:pt>
              <c:pt idx="245">
                <c:v>1322</c:v>
              </c:pt>
              <c:pt idx="246">
                <c:v>1328</c:v>
              </c:pt>
              <c:pt idx="247">
                <c:v>1333</c:v>
              </c:pt>
              <c:pt idx="248">
                <c:v>1339</c:v>
              </c:pt>
              <c:pt idx="249">
                <c:v>1344</c:v>
              </c:pt>
              <c:pt idx="250">
                <c:v>1349</c:v>
              </c:pt>
              <c:pt idx="251">
                <c:v>1355</c:v>
              </c:pt>
              <c:pt idx="252">
                <c:v>1360</c:v>
              </c:pt>
              <c:pt idx="253">
                <c:v>1366</c:v>
              </c:pt>
              <c:pt idx="254">
                <c:v>1371</c:v>
              </c:pt>
              <c:pt idx="255">
                <c:v>1376</c:v>
              </c:pt>
              <c:pt idx="256">
                <c:v>1382</c:v>
              </c:pt>
              <c:pt idx="257">
                <c:v>1387</c:v>
              </c:pt>
              <c:pt idx="258">
                <c:v>1393</c:v>
              </c:pt>
              <c:pt idx="259">
                <c:v>1398</c:v>
              </c:pt>
              <c:pt idx="260">
                <c:v>1403</c:v>
              </c:pt>
              <c:pt idx="261">
                <c:v>1409</c:v>
              </c:pt>
              <c:pt idx="262">
                <c:v>1414</c:v>
              </c:pt>
              <c:pt idx="263">
                <c:v>1420</c:v>
              </c:pt>
              <c:pt idx="264">
                <c:v>1425</c:v>
              </c:pt>
              <c:pt idx="265">
                <c:v>1430</c:v>
              </c:pt>
              <c:pt idx="266">
                <c:v>1436</c:v>
              </c:pt>
              <c:pt idx="267">
                <c:v>1441</c:v>
              </c:pt>
              <c:pt idx="268">
                <c:v>1447</c:v>
              </c:pt>
              <c:pt idx="269">
                <c:v>1452</c:v>
              </c:pt>
              <c:pt idx="270">
                <c:v>1457</c:v>
              </c:pt>
              <c:pt idx="271">
                <c:v>1463</c:v>
              </c:pt>
              <c:pt idx="272">
                <c:v>1468</c:v>
              </c:pt>
              <c:pt idx="273">
                <c:v>1474</c:v>
              </c:pt>
              <c:pt idx="274">
                <c:v>1479</c:v>
              </c:pt>
              <c:pt idx="275">
                <c:v>1484</c:v>
              </c:pt>
              <c:pt idx="276">
                <c:v>1490</c:v>
              </c:pt>
              <c:pt idx="277">
                <c:v>1495</c:v>
              </c:pt>
              <c:pt idx="278">
                <c:v>1501</c:v>
              </c:pt>
              <c:pt idx="279">
                <c:v>1506</c:v>
              </c:pt>
              <c:pt idx="280">
                <c:v>1511</c:v>
              </c:pt>
              <c:pt idx="281">
                <c:v>1517</c:v>
              </c:pt>
              <c:pt idx="282">
                <c:v>1522</c:v>
              </c:pt>
              <c:pt idx="283">
                <c:v>1527</c:v>
              </c:pt>
              <c:pt idx="284">
                <c:v>1533</c:v>
              </c:pt>
              <c:pt idx="285">
                <c:v>1538</c:v>
              </c:pt>
              <c:pt idx="286">
                <c:v>1544</c:v>
              </c:pt>
              <c:pt idx="287">
                <c:v>1549</c:v>
              </c:pt>
              <c:pt idx="288">
                <c:v>1554</c:v>
              </c:pt>
              <c:pt idx="289">
                <c:v>1560</c:v>
              </c:pt>
              <c:pt idx="290">
                <c:v>1565</c:v>
              </c:pt>
              <c:pt idx="291">
                <c:v>1571</c:v>
              </c:pt>
              <c:pt idx="292">
                <c:v>1576</c:v>
              </c:pt>
              <c:pt idx="293">
                <c:v>1581</c:v>
              </c:pt>
              <c:pt idx="294">
                <c:v>1587</c:v>
              </c:pt>
              <c:pt idx="295">
                <c:v>1592</c:v>
              </c:pt>
              <c:pt idx="296">
                <c:v>1598</c:v>
              </c:pt>
              <c:pt idx="297">
                <c:v>1603</c:v>
              </c:pt>
              <c:pt idx="298">
                <c:v>1608</c:v>
              </c:pt>
              <c:pt idx="299">
                <c:v>1614</c:v>
              </c:pt>
              <c:pt idx="300">
                <c:v>1619</c:v>
              </c:pt>
              <c:pt idx="301">
                <c:v>1625</c:v>
              </c:pt>
              <c:pt idx="302">
                <c:v>1630</c:v>
              </c:pt>
              <c:pt idx="303">
                <c:v>1635</c:v>
              </c:pt>
              <c:pt idx="304">
                <c:v>1641</c:v>
              </c:pt>
              <c:pt idx="305">
                <c:v>1646</c:v>
              </c:pt>
              <c:pt idx="306">
                <c:v>1652</c:v>
              </c:pt>
              <c:pt idx="307">
                <c:v>1657</c:v>
              </c:pt>
              <c:pt idx="308">
                <c:v>1662</c:v>
              </c:pt>
              <c:pt idx="309">
                <c:v>1668</c:v>
              </c:pt>
              <c:pt idx="310">
                <c:v>1673</c:v>
              </c:pt>
              <c:pt idx="311">
                <c:v>1679</c:v>
              </c:pt>
              <c:pt idx="312">
                <c:v>1684</c:v>
              </c:pt>
              <c:pt idx="313">
                <c:v>1689</c:v>
              </c:pt>
              <c:pt idx="314">
                <c:v>1695</c:v>
              </c:pt>
              <c:pt idx="315">
                <c:v>1700</c:v>
              </c:pt>
              <c:pt idx="316">
                <c:v>1706</c:v>
              </c:pt>
              <c:pt idx="317">
                <c:v>1711</c:v>
              </c:pt>
              <c:pt idx="318">
                <c:v>1716</c:v>
              </c:pt>
              <c:pt idx="319">
                <c:v>1722</c:v>
              </c:pt>
              <c:pt idx="320">
                <c:v>1727</c:v>
              </c:pt>
              <c:pt idx="321">
                <c:v>1733</c:v>
              </c:pt>
              <c:pt idx="322">
                <c:v>1738</c:v>
              </c:pt>
              <c:pt idx="323">
                <c:v>1743</c:v>
              </c:pt>
              <c:pt idx="324">
                <c:v>1749</c:v>
              </c:pt>
              <c:pt idx="325">
                <c:v>1754</c:v>
              </c:pt>
              <c:pt idx="326">
                <c:v>1760</c:v>
              </c:pt>
              <c:pt idx="327">
                <c:v>1765</c:v>
              </c:pt>
              <c:pt idx="328">
                <c:v>1770</c:v>
              </c:pt>
              <c:pt idx="329">
                <c:v>1776</c:v>
              </c:pt>
              <c:pt idx="330">
                <c:v>1781</c:v>
              </c:pt>
              <c:pt idx="331">
                <c:v>1787</c:v>
              </c:pt>
              <c:pt idx="332">
                <c:v>1792</c:v>
              </c:pt>
              <c:pt idx="333">
                <c:v>1797</c:v>
              </c:pt>
              <c:pt idx="334">
                <c:v>1803</c:v>
              </c:pt>
              <c:pt idx="335">
                <c:v>1808</c:v>
              </c:pt>
              <c:pt idx="336">
                <c:v>1814</c:v>
              </c:pt>
              <c:pt idx="337">
                <c:v>1819</c:v>
              </c:pt>
              <c:pt idx="338">
                <c:v>1824</c:v>
              </c:pt>
              <c:pt idx="339">
                <c:v>1830</c:v>
              </c:pt>
              <c:pt idx="340">
                <c:v>1835</c:v>
              </c:pt>
              <c:pt idx="341">
                <c:v>1841</c:v>
              </c:pt>
              <c:pt idx="342">
                <c:v>1846</c:v>
              </c:pt>
              <c:pt idx="343">
                <c:v>1851</c:v>
              </c:pt>
              <c:pt idx="344">
                <c:v>1857</c:v>
              </c:pt>
              <c:pt idx="345">
                <c:v>1862</c:v>
              </c:pt>
              <c:pt idx="346">
                <c:v>1868</c:v>
              </c:pt>
              <c:pt idx="347">
                <c:v>1873</c:v>
              </c:pt>
              <c:pt idx="348">
                <c:v>1878</c:v>
              </c:pt>
              <c:pt idx="349">
                <c:v>1884</c:v>
              </c:pt>
              <c:pt idx="350">
                <c:v>1889</c:v>
              </c:pt>
              <c:pt idx="351">
                <c:v>1895</c:v>
              </c:pt>
              <c:pt idx="352">
                <c:v>1900</c:v>
              </c:pt>
              <c:pt idx="353">
                <c:v>1905</c:v>
              </c:pt>
              <c:pt idx="354">
                <c:v>1911</c:v>
              </c:pt>
              <c:pt idx="355">
                <c:v>1916</c:v>
              </c:pt>
              <c:pt idx="356">
                <c:v>1922</c:v>
              </c:pt>
              <c:pt idx="357">
                <c:v>1927</c:v>
              </c:pt>
              <c:pt idx="358">
                <c:v>1932</c:v>
              </c:pt>
              <c:pt idx="359">
                <c:v>1938</c:v>
              </c:pt>
              <c:pt idx="360">
                <c:v>1943</c:v>
              </c:pt>
              <c:pt idx="361">
                <c:v>1948</c:v>
              </c:pt>
              <c:pt idx="362">
                <c:v>1954</c:v>
              </c:pt>
              <c:pt idx="363">
                <c:v>1959</c:v>
              </c:pt>
              <c:pt idx="364">
                <c:v>1965</c:v>
              </c:pt>
              <c:pt idx="365">
                <c:v>1970</c:v>
              </c:pt>
              <c:pt idx="366">
                <c:v>1975</c:v>
              </c:pt>
              <c:pt idx="367">
                <c:v>1981</c:v>
              </c:pt>
              <c:pt idx="368">
                <c:v>1986</c:v>
              </c:pt>
              <c:pt idx="369">
                <c:v>1992</c:v>
              </c:pt>
              <c:pt idx="370">
                <c:v>1997</c:v>
              </c:pt>
              <c:pt idx="371">
                <c:v>2002</c:v>
              </c:pt>
              <c:pt idx="372">
                <c:v>2008</c:v>
              </c:pt>
              <c:pt idx="373">
                <c:v>2013</c:v>
              </c:pt>
              <c:pt idx="374">
                <c:v>2019</c:v>
              </c:pt>
              <c:pt idx="375">
                <c:v>2024</c:v>
              </c:pt>
              <c:pt idx="376">
                <c:v>2029</c:v>
              </c:pt>
              <c:pt idx="377">
                <c:v>2035</c:v>
              </c:pt>
              <c:pt idx="378">
                <c:v>2040</c:v>
              </c:pt>
              <c:pt idx="379">
                <c:v>2046</c:v>
              </c:pt>
              <c:pt idx="380">
                <c:v>2051</c:v>
              </c:pt>
              <c:pt idx="381">
                <c:v>2056</c:v>
              </c:pt>
              <c:pt idx="382">
                <c:v>2062</c:v>
              </c:pt>
              <c:pt idx="383">
                <c:v>2067</c:v>
              </c:pt>
              <c:pt idx="384">
                <c:v>2073</c:v>
              </c:pt>
              <c:pt idx="385">
                <c:v>2078</c:v>
              </c:pt>
              <c:pt idx="386">
                <c:v>2083</c:v>
              </c:pt>
              <c:pt idx="387">
                <c:v>2089</c:v>
              </c:pt>
              <c:pt idx="388">
                <c:v>2094</c:v>
              </c:pt>
              <c:pt idx="389">
                <c:v>2100</c:v>
              </c:pt>
              <c:pt idx="390">
                <c:v>2105</c:v>
              </c:pt>
              <c:pt idx="391">
                <c:v>2110</c:v>
              </c:pt>
              <c:pt idx="392">
                <c:v>2116</c:v>
              </c:pt>
              <c:pt idx="393">
                <c:v>2121</c:v>
              </c:pt>
              <c:pt idx="394">
                <c:v>2127</c:v>
              </c:pt>
              <c:pt idx="395">
                <c:v>2132</c:v>
              </c:pt>
              <c:pt idx="396">
                <c:v>2137</c:v>
              </c:pt>
              <c:pt idx="397">
                <c:v>2143</c:v>
              </c:pt>
              <c:pt idx="398">
                <c:v>2148</c:v>
              </c:pt>
              <c:pt idx="399">
                <c:v>2154</c:v>
              </c:pt>
              <c:pt idx="400">
                <c:v>2159</c:v>
              </c:pt>
            </c:numLit>
          </c:xVal>
          <c:yVal>
            <c:numLit>
              <c:formatCode>General</c:formatCode>
              <c:ptCount val="401"/>
              <c:pt idx="0">
                <c:v>11768</c:v>
              </c:pt>
              <c:pt idx="1">
                <c:v>11684</c:v>
              </c:pt>
              <c:pt idx="2">
                <c:v>11624</c:v>
              </c:pt>
              <c:pt idx="3">
                <c:v>11599</c:v>
              </c:pt>
              <c:pt idx="4">
                <c:v>11561</c:v>
              </c:pt>
              <c:pt idx="5">
                <c:v>11530</c:v>
              </c:pt>
              <c:pt idx="6">
                <c:v>11505</c:v>
              </c:pt>
              <c:pt idx="7">
                <c:v>11493</c:v>
              </c:pt>
              <c:pt idx="8">
                <c:v>11470</c:v>
              </c:pt>
              <c:pt idx="9">
                <c:v>11449</c:v>
              </c:pt>
              <c:pt idx="10">
                <c:v>11438</c:v>
              </c:pt>
              <c:pt idx="11">
                <c:v>11422</c:v>
              </c:pt>
              <c:pt idx="12">
                <c:v>11408</c:v>
              </c:pt>
              <c:pt idx="13">
                <c:v>11390</c:v>
              </c:pt>
              <c:pt idx="14">
                <c:v>11364</c:v>
              </c:pt>
              <c:pt idx="15">
                <c:v>11350</c:v>
              </c:pt>
              <c:pt idx="16">
                <c:v>11336</c:v>
              </c:pt>
              <c:pt idx="17">
                <c:v>11327</c:v>
              </c:pt>
              <c:pt idx="18">
                <c:v>11317</c:v>
              </c:pt>
              <c:pt idx="19">
                <c:v>11291</c:v>
              </c:pt>
              <c:pt idx="20">
                <c:v>11271</c:v>
              </c:pt>
              <c:pt idx="21">
                <c:v>11257</c:v>
              </c:pt>
              <c:pt idx="22">
                <c:v>11248</c:v>
              </c:pt>
              <c:pt idx="23">
                <c:v>11237</c:v>
              </c:pt>
              <c:pt idx="24">
                <c:v>11216</c:v>
              </c:pt>
              <c:pt idx="25">
                <c:v>11190</c:v>
              </c:pt>
              <c:pt idx="26">
                <c:v>11178</c:v>
              </c:pt>
              <c:pt idx="27">
                <c:v>11171</c:v>
              </c:pt>
              <c:pt idx="28">
                <c:v>11162</c:v>
              </c:pt>
              <c:pt idx="29">
                <c:v>11144</c:v>
              </c:pt>
              <c:pt idx="30">
                <c:v>11132</c:v>
              </c:pt>
              <c:pt idx="31">
                <c:v>11121</c:v>
              </c:pt>
              <c:pt idx="32">
                <c:v>11104</c:v>
              </c:pt>
              <c:pt idx="33">
                <c:v>11092</c:v>
              </c:pt>
              <c:pt idx="34">
                <c:v>11078</c:v>
              </c:pt>
              <c:pt idx="35">
                <c:v>11074</c:v>
              </c:pt>
              <c:pt idx="36">
                <c:v>11065</c:v>
              </c:pt>
              <c:pt idx="37">
                <c:v>11039</c:v>
              </c:pt>
              <c:pt idx="38">
                <c:v>11027</c:v>
              </c:pt>
              <c:pt idx="39">
                <c:v>11023</c:v>
              </c:pt>
              <c:pt idx="40">
                <c:v>11012</c:v>
              </c:pt>
              <c:pt idx="41">
                <c:v>10999</c:v>
              </c:pt>
              <c:pt idx="42">
                <c:v>10984</c:v>
              </c:pt>
              <c:pt idx="43">
                <c:v>10977</c:v>
              </c:pt>
              <c:pt idx="44">
                <c:v>10971</c:v>
              </c:pt>
              <c:pt idx="45">
                <c:v>10953</c:v>
              </c:pt>
              <c:pt idx="46">
                <c:v>10941</c:v>
              </c:pt>
              <c:pt idx="47">
                <c:v>10932</c:v>
              </c:pt>
              <c:pt idx="48">
                <c:v>10926</c:v>
              </c:pt>
              <c:pt idx="49">
                <c:v>10904</c:v>
              </c:pt>
              <c:pt idx="50">
                <c:v>10894</c:v>
              </c:pt>
              <c:pt idx="51">
                <c:v>10884</c:v>
              </c:pt>
              <c:pt idx="52">
                <c:v>10875</c:v>
              </c:pt>
              <c:pt idx="53">
                <c:v>10860</c:v>
              </c:pt>
              <c:pt idx="54">
                <c:v>10849</c:v>
              </c:pt>
              <c:pt idx="55">
                <c:v>10834</c:v>
              </c:pt>
              <c:pt idx="56">
                <c:v>10826</c:v>
              </c:pt>
              <c:pt idx="57">
                <c:v>10812</c:v>
              </c:pt>
              <c:pt idx="58">
                <c:v>10800</c:v>
              </c:pt>
              <c:pt idx="59">
                <c:v>10789</c:v>
              </c:pt>
              <c:pt idx="60">
                <c:v>10772</c:v>
              </c:pt>
              <c:pt idx="61">
                <c:v>10767</c:v>
              </c:pt>
              <c:pt idx="62">
                <c:v>10753</c:v>
              </c:pt>
              <c:pt idx="63">
                <c:v>10740</c:v>
              </c:pt>
              <c:pt idx="64">
                <c:v>10733</c:v>
              </c:pt>
              <c:pt idx="65">
                <c:v>10723</c:v>
              </c:pt>
              <c:pt idx="66">
                <c:v>10709</c:v>
              </c:pt>
              <c:pt idx="67">
                <c:v>10688</c:v>
              </c:pt>
              <c:pt idx="68">
                <c:v>10682</c:v>
              </c:pt>
              <c:pt idx="69">
                <c:v>10662</c:v>
              </c:pt>
              <c:pt idx="70">
                <c:v>10648</c:v>
              </c:pt>
              <c:pt idx="71">
                <c:v>10634</c:v>
              </c:pt>
              <c:pt idx="72">
                <c:v>10626</c:v>
              </c:pt>
              <c:pt idx="73">
                <c:v>10616</c:v>
              </c:pt>
              <c:pt idx="74">
                <c:v>10606</c:v>
              </c:pt>
              <c:pt idx="75">
                <c:v>10586</c:v>
              </c:pt>
              <c:pt idx="76">
                <c:v>10575</c:v>
              </c:pt>
              <c:pt idx="77">
                <c:v>10556</c:v>
              </c:pt>
              <c:pt idx="78">
                <c:v>10548</c:v>
              </c:pt>
              <c:pt idx="79">
                <c:v>10539</c:v>
              </c:pt>
              <c:pt idx="80">
                <c:v>10527</c:v>
              </c:pt>
              <c:pt idx="81">
                <c:v>10521</c:v>
              </c:pt>
              <c:pt idx="82">
                <c:v>10508</c:v>
              </c:pt>
              <c:pt idx="83">
                <c:v>10502</c:v>
              </c:pt>
              <c:pt idx="84">
                <c:v>10491</c:v>
              </c:pt>
              <c:pt idx="85">
                <c:v>10473</c:v>
              </c:pt>
              <c:pt idx="86">
                <c:v>10457</c:v>
              </c:pt>
              <c:pt idx="87">
                <c:v>10447</c:v>
              </c:pt>
              <c:pt idx="88">
                <c:v>10442</c:v>
              </c:pt>
              <c:pt idx="89">
                <c:v>10428</c:v>
              </c:pt>
              <c:pt idx="90">
                <c:v>10408</c:v>
              </c:pt>
              <c:pt idx="91">
                <c:v>10396</c:v>
              </c:pt>
              <c:pt idx="92">
                <c:v>10372</c:v>
              </c:pt>
              <c:pt idx="93">
                <c:v>10367</c:v>
              </c:pt>
              <c:pt idx="94">
                <c:v>10358</c:v>
              </c:pt>
              <c:pt idx="95">
                <c:v>10336</c:v>
              </c:pt>
              <c:pt idx="96">
                <c:v>10325</c:v>
              </c:pt>
              <c:pt idx="97">
                <c:v>10316</c:v>
              </c:pt>
              <c:pt idx="98">
                <c:v>10292</c:v>
              </c:pt>
              <c:pt idx="99">
                <c:v>10270</c:v>
              </c:pt>
              <c:pt idx="100">
                <c:v>10245</c:v>
              </c:pt>
              <c:pt idx="101">
                <c:v>10225</c:v>
              </c:pt>
              <c:pt idx="102">
                <c:v>10202</c:v>
              </c:pt>
              <c:pt idx="103">
                <c:v>10192</c:v>
              </c:pt>
              <c:pt idx="104">
                <c:v>10179</c:v>
              </c:pt>
              <c:pt idx="105">
                <c:v>10153</c:v>
              </c:pt>
              <c:pt idx="106">
                <c:v>10139</c:v>
              </c:pt>
              <c:pt idx="107">
                <c:v>10132</c:v>
              </c:pt>
              <c:pt idx="108">
                <c:v>10115</c:v>
              </c:pt>
              <c:pt idx="109">
                <c:v>10107</c:v>
              </c:pt>
              <c:pt idx="110">
                <c:v>10080</c:v>
              </c:pt>
              <c:pt idx="111">
                <c:v>10046</c:v>
              </c:pt>
              <c:pt idx="112">
                <c:v>10034</c:v>
              </c:pt>
              <c:pt idx="113">
                <c:v>10026</c:v>
              </c:pt>
              <c:pt idx="114">
                <c:v>10010</c:v>
              </c:pt>
              <c:pt idx="115">
                <c:v>9994</c:v>
              </c:pt>
              <c:pt idx="116">
                <c:v>9974</c:v>
              </c:pt>
              <c:pt idx="117">
                <c:v>9969</c:v>
              </c:pt>
              <c:pt idx="118">
                <c:v>9956</c:v>
              </c:pt>
              <c:pt idx="119">
                <c:v>9950</c:v>
              </c:pt>
              <c:pt idx="120">
                <c:v>9931</c:v>
              </c:pt>
              <c:pt idx="121">
                <c:v>9923</c:v>
              </c:pt>
              <c:pt idx="122">
                <c:v>9916</c:v>
              </c:pt>
              <c:pt idx="123">
                <c:v>9908</c:v>
              </c:pt>
              <c:pt idx="124">
                <c:v>9901</c:v>
              </c:pt>
              <c:pt idx="125">
                <c:v>9895</c:v>
              </c:pt>
              <c:pt idx="126">
                <c:v>9888</c:v>
              </c:pt>
              <c:pt idx="127">
                <c:v>9883</c:v>
              </c:pt>
              <c:pt idx="128">
                <c:v>9876</c:v>
              </c:pt>
              <c:pt idx="129">
                <c:v>9872</c:v>
              </c:pt>
              <c:pt idx="130">
                <c:v>9860</c:v>
              </c:pt>
              <c:pt idx="131">
                <c:v>9853</c:v>
              </c:pt>
              <c:pt idx="132">
                <c:v>9842</c:v>
              </c:pt>
              <c:pt idx="133">
                <c:v>9826</c:v>
              </c:pt>
              <c:pt idx="134">
                <c:v>9817</c:v>
              </c:pt>
              <c:pt idx="135">
                <c:v>9803</c:v>
              </c:pt>
              <c:pt idx="136">
                <c:v>9796</c:v>
              </c:pt>
              <c:pt idx="137">
                <c:v>9787</c:v>
              </c:pt>
              <c:pt idx="138">
                <c:v>9782</c:v>
              </c:pt>
              <c:pt idx="139">
                <c:v>9776</c:v>
              </c:pt>
              <c:pt idx="140">
                <c:v>9773</c:v>
              </c:pt>
              <c:pt idx="141">
                <c:v>9765</c:v>
              </c:pt>
              <c:pt idx="142">
                <c:v>9764</c:v>
              </c:pt>
              <c:pt idx="143">
                <c:v>9749</c:v>
              </c:pt>
              <c:pt idx="144">
                <c:v>9746</c:v>
              </c:pt>
              <c:pt idx="145">
                <c:v>9738</c:v>
              </c:pt>
              <c:pt idx="146">
                <c:v>9731</c:v>
              </c:pt>
              <c:pt idx="147">
                <c:v>9722</c:v>
              </c:pt>
              <c:pt idx="148">
                <c:v>9716</c:v>
              </c:pt>
              <c:pt idx="149">
                <c:v>9704</c:v>
              </c:pt>
              <c:pt idx="150">
                <c:v>9696</c:v>
              </c:pt>
              <c:pt idx="151">
                <c:v>9684</c:v>
              </c:pt>
              <c:pt idx="152">
                <c:v>9680</c:v>
              </c:pt>
              <c:pt idx="153">
                <c:v>9670</c:v>
              </c:pt>
              <c:pt idx="154">
                <c:v>9666</c:v>
              </c:pt>
              <c:pt idx="155">
                <c:v>9657</c:v>
              </c:pt>
              <c:pt idx="156">
                <c:v>9655</c:v>
              </c:pt>
              <c:pt idx="157">
                <c:v>9652</c:v>
              </c:pt>
              <c:pt idx="158">
                <c:v>9643</c:v>
              </c:pt>
              <c:pt idx="159">
                <c:v>9633</c:v>
              </c:pt>
              <c:pt idx="160">
                <c:v>9625</c:v>
              </c:pt>
              <c:pt idx="161">
                <c:v>9621</c:v>
              </c:pt>
              <c:pt idx="162">
                <c:v>9612</c:v>
              </c:pt>
              <c:pt idx="163">
                <c:v>9607</c:v>
              </c:pt>
              <c:pt idx="164">
                <c:v>9594</c:v>
              </c:pt>
              <c:pt idx="165">
                <c:v>9580</c:v>
              </c:pt>
              <c:pt idx="166">
                <c:v>9574</c:v>
              </c:pt>
              <c:pt idx="167">
                <c:v>9569</c:v>
              </c:pt>
              <c:pt idx="168">
                <c:v>9559</c:v>
              </c:pt>
              <c:pt idx="169">
                <c:v>9555</c:v>
              </c:pt>
              <c:pt idx="170">
                <c:v>9543</c:v>
              </c:pt>
              <c:pt idx="171">
                <c:v>9538</c:v>
              </c:pt>
              <c:pt idx="172">
                <c:v>9524</c:v>
              </c:pt>
              <c:pt idx="173">
                <c:v>9520</c:v>
              </c:pt>
              <c:pt idx="174">
                <c:v>9518</c:v>
              </c:pt>
              <c:pt idx="175">
                <c:v>9507</c:v>
              </c:pt>
              <c:pt idx="176">
                <c:v>9501</c:v>
              </c:pt>
              <c:pt idx="177">
                <c:v>9498</c:v>
              </c:pt>
              <c:pt idx="178">
                <c:v>9488</c:v>
              </c:pt>
              <c:pt idx="179">
                <c:v>9478</c:v>
              </c:pt>
              <c:pt idx="180">
                <c:v>9473</c:v>
              </c:pt>
              <c:pt idx="181">
                <c:v>9468</c:v>
              </c:pt>
              <c:pt idx="182">
                <c:v>9456</c:v>
              </c:pt>
              <c:pt idx="183">
                <c:v>9444</c:v>
              </c:pt>
              <c:pt idx="184">
                <c:v>9439</c:v>
              </c:pt>
              <c:pt idx="185">
                <c:v>9427</c:v>
              </c:pt>
              <c:pt idx="186">
                <c:v>9422</c:v>
              </c:pt>
              <c:pt idx="187">
                <c:v>9414</c:v>
              </c:pt>
              <c:pt idx="188">
                <c:v>9409</c:v>
              </c:pt>
              <c:pt idx="189">
                <c:v>9401</c:v>
              </c:pt>
              <c:pt idx="190">
                <c:v>9393</c:v>
              </c:pt>
              <c:pt idx="191">
                <c:v>9386</c:v>
              </c:pt>
              <c:pt idx="192">
                <c:v>9381</c:v>
              </c:pt>
              <c:pt idx="193">
                <c:v>9375</c:v>
              </c:pt>
              <c:pt idx="194">
                <c:v>9372</c:v>
              </c:pt>
              <c:pt idx="195">
                <c:v>9359</c:v>
              </c:pt>
              <c:pt idx="196">
                <c:v>9350</c:v>
              </c:pt>
              <c:pt idx="197">
                <c:v>9348</c:v>
              </c:pt>
              <c:pt idx="198">
                <c:v>9339</c:v>
              </c:pt>
              <c:pt idx="199">
                <c:v>9334</c:v>
              </c:pt>
              <c:pt idx="200">
                <c:v>9326</c:v>
              </c:pt>
              <c:pt idx="201">
                <c:v>9323</c:v>
              </c:pt>
              <c:pt idx="202">
                <c:v>9320</c:v>
              </c:pt>
              <c:pt idx="203">
                <c:v>9309</c:v>
              </c:pt>
              <c:pt idx="204">
                <c:v>9306</c:v>
              </c:pt>
              <c:pt idx="205">
                <c:v>9300</c:v>
              </c:pt>
              <c:pt idx="206">
                <c:v>9295</c:v>
              </c:pt>
              <c:pt idx="207">
                <c:v>9289</c:v>
              </c:pt>
              <c:pt idx="208">
                <c:v>9284</c:v>
              </c:pt>
              <c:pt idx="209">
                <c:v>9271</c:v>
              </c:pt>
              <c:pt idx="210">
                <c:v>9264</c:v>
              </c:pt>
              <c:pt idx="211">
                <c:v>9256</c:v>
              </c:pt>
              <c:pt idx="212">
                <c:v>9246</c:v>
              </c:pt>
              <c:pt idx="213">
                <c:v>9235</c:v>
              </c:pt>
              <c:pt idx="214">
                <c:v>9230</c:v>
              </c:pt>
              <c:pt idx="215">
                <c:v>9221</c:v>
              </c:pt>
              <c:pt idx="216">
                <c:v>9211</c:v>
              </c:pt>
              <c:pt idx="217">
                <c:v>9207</c:v>
              </c:pt>
              <c:pt idx="218">
                <c:v>9197</c:v>
              </c:pt>
              <c:pt idx="219">
                <c:v>9190</c:v>
              </c:pt>
              <c:pt idx="220">
                <c:v>9177</c:v>
              </c:pt>
              <c:pt idx="221">
                <c:v>9164</c:v>
              </c:pt>
              <c:pt idx="222">
                <c:v>9148</c:v>
              </c:pt>
              <c:pt idx="223">
                <c:v>9139</c:v>
              </c:pt>
              <c:pt idx="224">
                <c:v>9133</c:v>
              </c:pt>
              <c:pt idx="225">
                <c:v>9116</c:v>
              </c:pt>
              <c:pt idx="226">
                <c:v>9107</c:v>
              </c:pt>
              <c:pt idx="227">
                <c:v>9097</c:v>
              </c:pt>
              <c:pt idx="228">
                <c:v>9091</c:v>
              </c:pt>
              <c:pt idx="229">
                <c:v>9086</c:v>
              </c:pt>
              <c:pt idx="230">
                <c:v>9077</c:v>
              </c:pt>
              <c:pt idx="231">
                <c:v>9068</c:v>
              </c:pt>
              <c:pt idx="232">
                <c:v>9058</c:v>
              </c:pt>
              <c:pt idx="233">
                <c:v>9051</c:v>
              </c:pt>
              <c:pt idx="234">
                <c:v>9047</c:v>
              </c:pt>
              <c:pt idx="235">
                <c:v>9039</c:v>
              </c:pt>
              <c:pt idx="236">
                <c:v>9031</c:v>
              </c:pt>
              <c:pt idx="237">
                <c:v>9022</c:v>
              </c:pt>
              <c:pt idx="238">
                <c:v>9017</c:v>
              </c:pt>
              <c:pt idx="239">
                <c:v>9006</c:v>
              </c:pt>
              <c:pt idx="240">
                <c:v>8996</c:v>
              </c:pt>
              <c:pt idx="241">
                <c:v>8989</c:v>
              </c:pt>
              <c:pt idx="242">
                <c:v>8984</c:v>
              </c:pt>
              <c:pt idx="243">
                <c:v>8979</c:v>
              </c:pt>
              <c:pt idx="244">
                <c:v>8976</c:v>
              </c:pt>
              <c:pt idx="245">
                <c:v>8957</c:v>
              </c:pt>
              <c:pt idx="246">
                <c:v>8949</c:v>
              </c:pt>
              <c:pt idx="247">
                <c:v>8931</c:v>
              </c:pt>
              <c:pt idx="248">
                <c:v>8924</c:v>
              </c:pt>
              <c:pt idx="249">
                <c:v>8909</c:v>
              </c:pt>
              <c:pt idx="250">
                <c:v>8899</c:v>
              </c:pt>
              <c:pt idx="251">
                <c:v>8893</c:v>
              </c:pt>
              <c:pt idx="252">
                <c:v>8887</c:v>
              </c:pt>
              <c:pt idx="253">
                <c:v>8876</c:v>
              </c:pt>
              <c:pt idx="254">
                <c:v>8863</c:v>
              </c:pt>
              <c:pt idx="255">
                <c:v>8854</c:v>
              </c:pt>
              <c:pt idx="256">
                <c:v>8842</c:v>
              </c:pt>
              <c:pt idx="257">
                <c:v>8829</c:v>
              </c:pt>
              <c:pt idx="258">
                <c:v>8812</c:v>
              </c:pt>
              <c:pt idx="259">
                <c:v>8807</c:v>
              </c:pt>
              <c:pt idx="260">
                <c:v>8795</c:v>
              </c:pt>
              <c:pt idx="261">
                <c:v>8791</c:v>
              </c:pt>
              <c:pt idx="262">
                <c:v>8785</c:v>
              </c:pt>
              <c:pt idx="263">
                <c:v>8772</c:v>
              </c:pt>
              <c:pt idx="264">
                <c:v>8761</c:v>
              </c:pt>
              <c:pt idx="265">
                <c:v>8751</c:v>
              </c:pt>
              <c:pt idx="266">
                <c:v>8741</c:v>
              </c:pt>
              <c:pt idx="267">
                <c:v>8726</c:v>
              </c:pt>
              <c:pt idx="268">
                <c:v>8714</c:v>
              </c:pt>
              <c:pt idx="269">
                <c:v>8709</c:v>
              </c:pt>
              <c:pt idx="270">
                <c:v>8695</c:v>
              </c:pt>
              <c:pt idx="271">
                <c:v>8688</c:v>
              </c:pt>
              <c:pt idx="272">
                <c:v>8675</c:v>
              </c:pt>
              <c:pt idx="273">
                <c:v>8662</c:v>
              </c:pt>
              <c:pt idx="274">
                <c:v>8646</c:v>
              </c:pt>
              <c:pt idx="275">
                <c:v>8631</c:v>
              </c:pt>
              <c:pt idx="276">
                <c:v>8615</c:v>
              </c:pt>
              <c:pt idx="277">
                <c:v>8602</c:v>
              </c:pt>
              <c:pt idx="278">
                <c:v>8597</c:v>
              </c:pt>
              <c:pt idx="279">
                <c:v>8592</c:v>
              </c:pt>
              <c:pt idx="280">
                <c:v>8579</c:v>
              </c:pt>
              <c:pt idx="281">
                <c:v>8561</c:v>
              </c:pt>
              <c:pt idx="282">
                <c:v>8554</c:v>
              </c:pt>
              <c:pt idx="283">
                <c:v>8543</c:v>
              </c:pt>
              <c:pt idx="284">
                <c:v>8529</c:v>
              </c:pt>
              <c:pt idx="285">
                <c:v>8511</c:v>
              </c:pt>
              <c:pt idx="286">
                <c:v>8502</c:v>
              </c:pt>
              <c:pt idx="287">
                <c:v>8496</c:v>
              </c:pt>
              <c:pt idx="288">
                <c:v>8491</c:v>
              </c:pt>
              <c:pt idx="289">
                <c:v>8458</c:v>
              </c:pt>
              <c:pt idx="290">
                <c:v>8454</c:v>
              </c:pt>
              <c:pt idx="291">
                <c:v>8441</c:v>
              </c:pt>
              <c:pt idx="292">
                <c:v>8432</c:v>
              </c:pt>
              <c:pt idx="293">
                <c:v>8421</c:v>
              </c:pt>
              <c:pt idx="294">
                <c:v>8408</c:v>
              </c:pt>
              <c:pt idx="295">
                <c:v>8401</c:v>
              </c:pt>
              <c:pt idx="296">
                <c:v>8387</c:v>
              </c:pt>
              <c:pt idx="297">
                <c:v>8370</c:v>
              </c:pt>
              <c:pt idx="298">
                <c:v>8366</c:v>
              </c:pt>
              <c:pt idx="299">
                <c:v>8358</c:v>
              </c:pt>
              <c:pt idx="300">
                <c:v>8346</c:v>
              </c:pt>
              <c:pt idx="301">
                <c:v>8341</c:v>
              </c:pt>
              <c:pt idx="302">
                <c:v>8328</c:v>
              </c:pt>
              <c:pt idx="303">
                <c:v>8315</c:v>
              </c:pt>
              <c:pt idx="304">
                <c:v>8310</c:v>
              </c:pt>
              <c:pt idx="305">
                <c:v>8302</c:v>
              </c:pt>
              <c:pt idx="306">
                <c:v>8291</c:v>
              </c:pt>
              <c:pt idx="307">
                <c:v>8281</c:v>
              </c:pt>
              <c:pt idx="308">
                <c:v>8276</c:v>
              </c:pt>
              <c:pt idx="309">
                <c:v>8270</c:v>
              </c:pt>
              <c:pt idx="310">
                <c:v>8260</c:v>
              </c:pt>
              <c:pt idx="311">
                <c:v>8246</c:v>
              </c:pt>
              <c:pt idx="312">
                <c:v>8236</c:v>
              </c:pt>
              <c:pt idx="313">
                <c:v>8231</c:v>
              </c:pt>
              <c:pt idx="314">
                <c:v>8223</c:v>
              </c:pt>
              <c:pt idx="315">
                <c:v>8209</c:v>
              </c:pt>
              <c:pt idx="316">
                <c:v>8198</c:v>
              </c:pt>
              <c:pt idx="317">
                <c:v>8194</c:v>
              </c:pt>
              <c:pt idx="318">
                <c:v>8184</c:v>
              </c:pt>
              <c:pt idx="319">
                <c:v>8169</c:v>
              </c:pt>
              <c:pt idx="320">
                <c:v>8158</c:v>
              </c:pt>
              <c:pt idx="321">
                <c:v>8150</c:v>
              </c:pt>
              <c:pt idx="322">
                <c:v>8139</c:v>
              </c:pt>
              <c:pt idx="323">
                <c:v>8130</c:v>
              </c:pt>
              <c:pt idx="324">
                <c:v>8115</c:v>
              </c:pt>
              <c:pt idx="325">
                <c:v>8097</c:v>
              </c:pt>
              <c:pt idx="326">
                <c:v>8078</c:v>
              </c:pt>
              <c:pt idx="327">
                <c:v>8065</c:v>
              </c:pt>
              <c:pt idx="328">
                <c:v>8050</c:v>
              </c:pt>
              <c:pt idx="329">
                <c:v>8028</c:v>
              </c:pt>
              <c:pt idx="330">
                <c:v>8012</c:v>
              </c:pt>
              <c:pt idx="331">
                <c:v>7998</c:v>
              </c:pt>
              <c:pt idx="332">
                <c:v>7992</c:v>
              </c:pt>
              <c:pt idx="333">
                <c:v>7975</c:v>
              </c:pt>
              <c:pt idx="334">
                <c:v>7972</c:v>
              </c:pt>
              <c:pt idx="335">
                <c:v>7968</c:v>
              </c:pt>
              <c:pt idx="336">
                <c:v>7955</c:v>
              </c:pt>
              <c:pt idx="337">
                <c:v>7924</c:v>
              </c:pt>
              <c:pt idx="338">
                <c:v>7908</c:v>
              </c:pt>
              <c:pt idx="339">
                <c:v>7900</c:v>
              </c:pt>
              <c:pt idx="340">
                <c:v>7885</c:v>
              </c:pt>
              <c:pt idx="341">
                <c:v>7871</c:v>
              </c:pt>
              <c:pt idx="342">
                <c:v>7857</c:v>
              </c:pt>
              <c:pt idx="343">
                <c:v>7851</c:v>
              </c:pt>
              <c:pt idx="344">
                <c:v>7835</c:v>
              </c:pt>
              <c:pt idx="345">
                <c:v>7831</c:v>
              </c:pt>
              <c:pt idx="346">
                <c:v>7817</c:v>
              </c:pt>
              <c:pt idx="347">
                <c:v>7798</c:v>
              </c:pt>
              <c:pt idx="348">
                <c:v>7783</c:v>
              </c:pt>
              <c:pt idx="349">
                <c:v>7777</c:v>
              </c:pt>
              <c:pt idx="350">
                <c:v>7769</c:v>
              </c:pt>
              <c:pt idx="351">
                <c:v>7755</c:v>
              </c:pt>
              <c:pt idx="352">
                <c:v>7745</c:v>
              </c:pt>
              <c:pt idx="353">
                <c:v>7733</c:v>
              </c:pt>
              <c:pt idx="354">
                <c:v>7715</c:v>
              </c:pt>
              <c:pt idx="355">
                <c:v>7707</c:v>
              </c:pt>
              <c:pt idx="356">
                <c:v>7689</c:v>
              </c:pt>
              <c:pt idx="357">
                <c:v>7671</c:v>
              </c:pt>
              <c:pt idx="358">
                <c:v>7666</c:v>
              </c:pt>
              <c:pt idx="359">
                <c:v>7656</c:v>
              </c:pt>
              <c:pt idx="360">
                <c:v>7649</c:v>
              </c:pt>
              <c:pt idx="361">
                <c:v>7640</c:v>
              </c:pt>
              <c:pt idx="362">
                <c:v>7631</c:v>
              </c:pt>
              <c:pt idx="363">
                <c:v>7612</c:v>
              </c:pt>
              <c:pt idx="364">
                <c:v>7603</c:v>
              </c:pt>
              <c:pt idx="365">
                <c:v>7598</c:v>
              </c:pt>
              <c:pt idx="366">
                <c:v>7585</c:v>
              </c:pt>
              <c:pt idx="367">
                <c:v>7568</c:v>
              </c:pt>
              <c:pt idx="368">
                <c:v>7554</c:v>
              </c:pt>
              <c:pt idx="369">
                <c:v>7534</c:v>
              </c:pt>
              <c:pt idx="370">
                <c:v>7525</c:v>
              </c:pt>
              <c:pt idx="371">
                <c:v>7519</c:v>
              </c:pt>
              <c:pt idx="372">
                <c:v>7501</c:v>
              </c:pt>
              <c:pt idx="373">
                <c:v>7474</c:v>
              </c:pt>
              <c:pt idx="374">
                <c:v>7444</c:v>
              </c:pt>
              <c:pt idx="375">
                <c:v>7419</c:v>
              </c:pt>
              <c:pt idx="376">
                <c:v>7414</c:v>
              </c:pt>
              <c:pt idx="377">
                <c:v>7396</c:v>
              </c:pt>
              <c:pt idx="378">
                <c:v>7368</c:v>
              </c:pt>
              <c:pt idx="379">
                <c:v>7345</c:v>
              </c:pt>
              <c:pt idx="380">
                <c:v>7331</c:v>
              </c:pt>
              <c:pt idx="381">
                <c:v>7314</c:v>
              </c:pt>
              <c:pt idx="382">
                <c:v>7290</c:v>
              </c:pt>
              <c:pt idx="383">
                <c:v>7261</c:v>
              </c:pt>
              <c:pt idx="384">
                <c:v>7219</c:v>
              </c:pt>
              <c:pt idx="385">
                <c:v>7204</c:v>
              </c:pt>
              <c:pt idx="386">
                <c:v>7166</c:v>
              </c:pt>
              <c:pt idx="387">
                <c:v>7134</c:v>
              </c:pt>
              <c:pt idx="388">
                <c:v>7115</c:v>
              </c:pt>
              <c:pt idx="389">
                <c:v>7054</c:v>
              </c:pt>
              <c:pt idx="390">
                <c:v>7029</c:v>
              </c:pt>
              <c:pt idx="391">
                <c:v>6981</c:v>
              </c:pt>
              <c:pt idx="392">
                <c:v>6946</c:v>
              </c:pt>
              <c:pt idx="393">
                <c:v>6917</c:v>
              </c:pt>
              <c:pt idx="394">
                <c:v>6854</c:v>
              </c:pt>
              <c:pt idx="395">
                <c:v>6822</c:v>
              </c:pt>
              <c:pt idx="396">
                <c:v>6767</c:v>
              </c:pt>
              <c:pt idx="397">
                <c:v>6625</c:v>
              </c:pt>
              <c:pt idx="398">
                <c:v>6593</c:v>
              </c:pt>
              <c:pt idx="399">
                <c:v>6495</c:v>
              </c:pt>
              <c:pt idx="400">
                <c:v>6386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506880"/>
        <c:axId val="234529536"/>
      </c:scatterChart>
      <c:valAx>
        <c:axId val="234506880"/>
        <c:scaling>
          <c:orientation val="minMax"/>
          <c:max val="2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529536"/>
        <c:crosses val="autoZero"/>
        <c:crossBetween val="midCat"/>
        <c:majorUnit val="200"/>
      </c:valAx>
      <c:valAx>
        <c:axId val="234529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5068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(MWh)</a:t>
            </a:r>
            <a:endParaRPr lang="en-US" sz="1000"/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'8'!$B$8:$D$8</c:f>
              <c:numCache>
                <c:formatCode>#,##0.0</c:formatCode>
                <c:ptCount val="3"/>
                <c:pt idx="0">
                  <c:v>23113.550999999999</c:v>
                </c:pt>
                <c:pt idx="1">
                  <c:v>23043.441999999999</c:v>
                </c:pt>
                <c:pt idx="2">
                  <c:v>26594.554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'8'!$B$9:$D$9</c:f>
              <c:numCache>
                <c:formatCode>#,##0.0</c:formatCode>
                <c:ptCount val="3"/>
                <c:pt idx="0">
                  <c:v>57849.813999999998</c:v>
                </c:pt>
                <c:pt idx="1">
                  <c:v>54592.990000000005</c:v>
                </c:pt>
                <c:pt idx="2">
                  <c:v>60822.479999999996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'8'!$B$10:$D$10</c:f>
              <c:numCache>
                <c:formatCode>#,##0.0</c:formatCode>
                <c:ptCount val="3"/>
                <c:pt idx="0">
                  <c:v>157.87099999999998</c:v>
                </c:pt>
                <c:pt idx="1">
                  <c:v>163.16199999999998</c:v>
                </c:pt>
                <c:pt idx="2">
                  <c:v>184.53800000000001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'8'!$B$11:$D$11</c:f>
              <c:numCache>
                <c:formatCode>#,##0.0</c:formatCode>
                <c:ptCount val="3"/>
                <c:pt idx="0">
                  <c:v>34.014000000000003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'8'!$B$12:$D$12</c:f>
              <c:numCache>
                <c:formatCode>#,##0.0</c:formatCode>
                <c:ptCount val="3"/>
                <c:pt idx="0">
                  <c:v>7.359</c:v>
                </c:pt>
                <c:pt idx="1">
                  <c:v>17.276</c:v>
                </c:pt>
                <c:pt idx="2">
                  <c:v>7.0510000000000002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'8'!$B$13:$D$13</c:f>
              <c:numCache>
                <c:formatCode>#,##0.0</c:formatCode>
                <c:ptCount val="3"/>
                <c:pt idx="0">
                  <c:v>92381.015000000014</c:v>
                </c:pt>
                <c:pt idx="1">
                  <c:v>82464.000999999989</c:v>
                </c:pt>
                <c:pt idx="2">
                  <c:v>101787.41799999999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'8'!$B$5:$D$5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'8'!$B$14:$D$14</c:f>
              <c:numCache>
                <c:formatCode>#,##0.0</c:formatCode>
                <c:ptCount val="3"/>
                <c:pt idx="0">
                  <c:v>8394.3029999999999</c:v>
                </c:pt>
                <c:pt idx="1">
                  <c:v>7823.7359999999999</c:v>
                </c:pt>
                <c:pt idx="2">
                  <c:v>8757.5789999999997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672512"/>
        <c:axId val="130674048"/>
      </c:barChart>
      <c:catAx>
        <c:axId val="130672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674048"/>
        <c:crosses val="autoZero"/>
        <c:auto val="1"/>
        <c:lblAlgn val="ctr"/>
        <c:lblOffset val="100"/>
        <c:noMultiLvlLbl val="0"/>
      </c:catAx>
      <c:valAx>
        <c:axId val="1306740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672512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</a:t>
            </a:r>
            <a:r>
              <a:rPr lang="en-US" sz="1000"/>
              <a:t>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5158.8220000000001</c:v>
                </c:pt>
                <c:pt idx="1">
                  <c:v>4380.652</c:v>
                </c:pt>
                <c:pt idx="2">
                  <c:v>4649.2039999999997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184.63300000000001</c:v>
                </c:pt>
                <c:pt idx="1">
                  <c:v>144.54900000000001</c:v>
                </c:pt>
                <c:pt idx="2">
                  <c:v>120.083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1751.2539999999999</c:v>
                </c:pt>
                <c:pt idx="1">
                  <c:v>1606.0139999999999</c:v>
                </c:pt>
                <c:pt idx="2">
                  <c:v>1101.829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-3884.886</c:v>
                </c:pt>
                <c:pt idx="1">
                  <c:v>-3214.8090000000002</c:v>
                </c:pt>
                <c:pt idx="2">
                  <c:v>-3130.02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-2938.8440000000001</c:v>
                </c:pt>
                <c:pt idx="1">
                  <c:v>-2661.2919999999999</c:v>
                </c:pt>
                <c:pt idx="2">
                  <c:v>-2492.107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-137.54599999999999</c:v>
                </c:pt>
                <c:pt idx="1">
                  <c:v>-131.06700000000001</c:v>
                </c:pt>
                <c:pt idx="2">
                  <c:v>-137.59899999999999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-8.202</c:v>
                </c:pt>
                <c:pt idx="1">
                  <c:v>-10.391</c:v>
                </c:pt>
                <c:pt idx="2">
                  <c:v>-14.034000000000001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-125.233</c:v>
                </c:pt>
                <c:pt idx="1">
                  <c:v>-113.657</c:v>
                </c:pt>
                <c:pt idx="2">
                  <c:v>-97.355999999999995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4228352"/>
        <c:axId val="234238336"/>
      </c:barChart>
      <c:catAx>
        <c:axId val="23422835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4238336"/>
        <c:crosses val="autoZero"/>
        <c:auto val="1"/>
        <c:lblAlgn val="ctr"/>
        <c:lblOffset val="100"/>
        <c:noMultiLvlLbl val="0"/>
      </c:catAx>
      <c:valAx>
        <c:axId val="23423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228352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3884.8856720000003</c:v>
                </c:pt>
                <c:pt idx="1">
                  <c:v>3214.8089369999998</c:v>
                </c:pt>
                <c:pt idx="2">
                  <c:v>3130.0202209999998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753.44995800000004</c:v>
                </c:pt>
                <c:pt idx="1">
                  <c:v>617.65809330000002</c:v>
                </c:pt>
                <c:pt idx="2">
                  <c:v>629.96937500000001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1931.5164579999998</c:v>
                </c:pt>
                <c:pt idx="1">
                  <c:v>1715.1207149999998</c:v>
                </c:pt>
                <c:pt idx="2">
                  <c:v>1845.9425769999998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348.47977599999996</c:v>
                </c:pt>
                <c:pt idx="1">
                  <c:v>288.029</c:v>
                </c:pt>
                <c:pt idx="2">
                  <c:v>299.19985699999995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63.385878000000005</c:v>
                </c:pt>
                <c:pt idx="1">
                  <c:v>48.527647999999999</c:v>
                </c:pt>
                <c:pt idx="2">
                  <c:v>19.083909999999999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-184.63399400000003</c:v>
                </c:pt>
                <c:pt idx="1">
                  <c:v>-144.54860600000004</c:v>
                </c:pt>
                <c:pt idx="2">
                  <c:v>-120.082553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-753.44995800000004</c:v>
                </c:pt>
                <c:pt idx="1">
                  <c:v>-617.65809300000012</c:v>
                </c:pt>
                <c:pt idx="2">
                  <c:v>-629.96937500000001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-0.16517799999999999</c:v>
                </c:pt>
                <c:pt idx="1">
                  <c:v>-0.117886</c:v>
                </c:pt>
                <c:pt idx="2">
                  <c:v>-0.840785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-693.68781300000012</c:v>
                </c:pt>
                <c:pt idx="1">
                  <c:v>-622.86664900000005</c:v>
                </c:pt>
                <c:pt idx="2">
                  <c:v>-664.38585499999999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-237.88919099999998</c:v>
                </c:pt>
                <c:pt idx="1">
                  <c:v>-212.49029799999997</c:v>
                </c:pt>
                <c:pt idx="2">
                  <c:v>-225.3694100000001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-6.1719460000000002</c:v>
                </c:pt>
                <c:pt idx="1">
                  <c:v>-5.0511200000000001</c:v>
                </c:pt>
                <c:pt idx="2">
                  <c:v>-6.3580009999999998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-109.433741</c:v>
                </c:pt>
                <c:pt idx="1">
                  <c:v>-85.462659000000016</c:v>
                </c:pt>
                <c:pt idx="2">
                  <c:v>-120.37663900000001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-1835.2340179999999</c:v>
                </c:pt>
                <c:pt idx="1">
                  <c:v>-1656.1503860000003</c:v>
                </c:pt>
                <c:pt idx="2">
                  <c:v>-1795.4709850000002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-905.99013234885092</c:v>
                </c:pt>
                <c:pt idx="1">
                  <c:v>-741.32311645330412</c:v>
                </c:pt>
                <c:pt idx="2">
                  <c:v>-741.66583634001199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-1894.1032756511499</c:v>
                </c:pt>
                <c:pt idx="1">
                  <c:v>-1498.7397545466961</c:v>
                </c:pt>
                <c:pt idx="2">
                  <c:v>-1333.7405616599881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-12.03077</c:v>
                </c:pt>
                <c:pt idx="1">
                  <c:v>-9.6785789999999992</c:v>
                </c:pt>
                <c:pt idx="2">
                  <c:v>-7.9654129999999999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-348.92772499999995</c:v>
                </c:pt>
                <c:pt idx="1">
                  <c:v>-290.05724600000002</c:v>
                </c:pt>
                <c:pt idx="2">
                  <c:v>-277.99052599999999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89152"/>
        <c:axId val="8690688"/>
      </c:barChart>
      <c:catAx>
        <c:axId val="868915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8690688"/>
        <c:crosses val="autoZero"/>
        <c:auto val="1"/>
        <c:lblAlgn val="ctr"/>
        <c:lblOffset val="100"/>
        <c:noMultiLvlLbl val="0"/>
      </c:catAx>
      <c:valAx>
        <c:axId val="8690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689152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2.6190476190476191E-2"/>
                  <c:y val="-9.169054441260743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7619047619047623E-3"/>
                  <c:y val="-0.1260744985673352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1.4285714285714285E-2"/>
                  <c:y val="-9.551098376313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7166915.8799999999</c:v>
                </c:pt>
                <c:pt idx="1">
                  <c:v>13432899.036000002</c:v>
                </c:pt>
                <c:pt idx="2">
                  <c:v>1095154.973</c:v>
                </c:pt>
                <c:pt idx="3">
                  <c:v>977613.06500000006</c:v>
                </c:pt>
                <c:pt idx="4">
                  <c:v>482683.25299999991</c:v>
                </c:pt>
                <c:pt idx="5">
                  <c:v>323226.45999999996</c:v>
                </c:pt>
                <c:pt idx="6">
                  <c:v>161462.12599999996</c:v>
                </c:pt>
                <c:pt idx="7">
                  <c:v>363114.30799999955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4.5238095238095237E-2"/>
                  <c:y val="-8.40496657115568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10420.412</c:v>
                </c:pt>
                <c:pt idx="2">
                  <c:v>1363.5</c:v>
                </c:pt>
                <c:pt idx="3">
                  <c:v>882.23400000000015</c:v>
                </c:pt>
                <c:pt idx="4">
                  <c:v>1089.5275999999999</c:v>
                </c:pt>
                <c:pt idx="5">
                  <c:v>1171.5</c:v>
                </c:pt>
                <c:pt idx="6">
                  <c:v>281.89490000000006</c:v>
                </c:pt>
                <c:pt idx="7">
                  <c:v>2044.5811699999967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275890652196868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68773779962328E-2"/>
          <c:y val="0.38521507233818453"/>
          <c:w val="0.94039928196009903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3.1929239279721425E-2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3.7815745375996558E-2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0.9302550153442819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31686784"/>
        <c:axId val="131676800"/>
      </c:barChart>
      <c:valAx>
        <c:axId val="13167680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686784"/>
        <c:crosses val="autoZero"/>
        <c:crossBetween val="between"/>
        <c:majorUnit val="0.1"/>
      </c:valAx>
      <c:catAx>
        <c:axId val="131686784"/>
        <c:scaling>
          <c:orientation val="minMax"/>
        </c:scaling>
        <c:delete val="1"/>
        <c:axPos val="l"/>
        <c:majorTickMark val="out"/>
        <c:minorTickMark val="none"/>
        <c:tickLblPos val="nextTo"/>
        <c:crossAx val="1316768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(MWh)</a:t>
            </a:r>
            <a:endParaRPr lang="cs-CZ" sz="1000"/>
          </a:p>
        </c:rich>
      </c:tx>
      <c:layout>
        <c:manualLayout>
          <c:xMode val="edge"/>
          <c:yMode val="edge"/>
          <c:x val="0.19159993000874892"/>
          <c:y val="9.2664055102279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'8'!$A$32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7201.7739999999994</c:v>
                </c:pt>
                <c:pt idx="1">
                  <c:v>6470.213999999999</c:v>
                </c:pt>
                <c:pt idx="2">
                  <c:v>7238.0540000000001</c:v>
                </c:pt>
              </c:numCache>
            </c:numRef>
          </c:val>
        </c:ser>
        <c:ser>
          <c:idx val="1"/>
          <c:order val="1"/>
          <c:tx>
            <c:strRef>
              <c:f>'8'!$A$33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8162.931999999998</c:v>
                </c:pt>
                <c:pt idx="1">
                  <c:v>7665.3949999999995</c:v>
                </c:pt>
                <c:pt idx="2">
                  <c:v>8936.7109999999993</c:v>
                </c:pt>
              </c:numCache>
            </c:numRef>
          </c:val>
        </c:ser>
        <c:ser>
          <c:idx val="2"/>
          <c:order val="2"/>
          <c:tx>
            <c:strRef>
              <c:f>'8'!$A$34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'8'!$B$34:$D$34</c:f>
              <c:numCache>
                <c:formatCode>#,##0.0</c:formatCode>
                <c:ptCount val="3"/>
                <c:pt idx="0">
                  <c:v>209541.96700000009</c:v>
                </c:pt>
                <c:pt idx="1">
                  <c:v>188459.74099999983</c:v>
                </c:pt>
                <c:pt idx="2">
                  <c:v>211210.15799999979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716608"/>
        <c:axId val="131718144"/>
      </c:barChart>
      <c:catAx>
        <c:axId val="131716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718144"/>
        <c:crosses val="autoZero"/>
        <c:auto val="1"/>
        <c:lblAlgn val="ctr"/>
        <c:lblOffset val="100"/>
        <c:noMultiLvlLbl val="0"/>
      </c:catAx>
      <c:valAx>
        <c:axId val="131718144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716608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'5'!$A$28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84384"/>
        <c:axId val="131585920"/>
      </c:barChart>
      <c:catAx>
        <c:axId val="13158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585920"/>
        <c:crosses val="autoZero"/>
        <c:auto val="1"/>
        <c:lblAlgn val="ctr"/>
        <c:lblOffset val="100"/>
        <c:noMultiLvlLbl val="0"/>
      </c:catAx>
      <c:valAx>
        <c:axId val="131585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5843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27648"/>
        <c:axId val="131637632"/>
      </c:barChart>
      <c:catAx>
        <c:axId val="13162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37632"/>
        <c:crosses val="autoZero"/>
        <c:auto val="1"/>
        <c:lblAlgn val="ctr"/>
        <c:lblOffset val="100"/>
        <c:noMultiLvlLbl val="0"/>
      </c:catAx>
      <c:valAx>
        <c:axId val="131637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6276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</a:t>
            </a:r>
            <a:r>
              <a:rPr lang="cs-CZ" sz="1000"/>
              <a:t> (GWh)</a:t>
            </a:r>
            <a:endParaRPr lang="en-US" sz="1000"/>
          </a:p>
        </c:rich>
      </c:tx>
      <c:layout>
        <c:manualLayout>
          <c:xMode val="edge"/>
          <c:yMode val="edge"/>
          <c:x val="0.1296018899807031"/>
          <c:y val="3.864681410116050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522703434871"/>
          <c:y val="9.1369014240304566E-2"/>
          <c:w val="0.90795976352470509"/>
          <c:h val="0.768098745001824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5.395842</c:v>
                </c:pt>
                <c:pt idx="1">
                  <c:v>27.760889999999996</c:v>
                </c:pt>
                <c:pt idx="2">
                  <c:v>282.34553299999999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313.64717199999996</c:v>
                </c:pt>
                <c:pt idx="1">
                  <c:v>151.26989799999998</c:v>
                </c:pt>
                <c:pt idx="2">
                  <c:v>7.9623989999999996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0.168264</c:v>
                </c:pt>
                <c:pt idx="1">
                  <c:v>13.626862000000001</c:v>
                </c:pt>
                <c:pt idx="2">
                  <c:v>570.05933400000004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4.4651480000000001</c:v>
                </c:pt>
                <c:pt idx="1">
                  <c:v>9.5126159999999995</c:v>
                </c:pt>
                <c:pt idx="2">
                  <c:v>1422.6097639999998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4.516826</c:v>
                </c:pt>
                <c:pt idx="2">
                  <c:v>0.221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4.806</c:v>
                </c:pt>
                <c:pt idx="2">
                  <c:v>1.0602580000000001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0.24235100000000001</c:v>
                </c:pt>
                <c:pt idx="1">
                  <c:v>6.5040000000000004</c:v>
                </c:pt>
                <c:pt idx="2">
                  <c:v>25.113857000000003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4.0131680000000003</c:v>
                </c:pt>
                <c:pt idx="1">
                  <c:v>52.172807999999989</c:v>
                </c:pt>
                <c:pt idx="2">
                  <c:v>71.888520999999997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2.1803500000000002</c:v>
                </c:pt>
                <c:pt idx="1">
                  <c:v>0.706237</c:v>
                </c:pt>
                <c:pt idx="2">
                  <c:v>6.4993670000000003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106.81098499999995</c:v>
                </c:pt>
                <c:pt idx="1">
                  <c:v>151.45160299999998</c:v>
                </c:pt>
                <c:pt idx="2">
                  <c:v>249.13279199999999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975232"/>
        <c:axId val="130976768"/>
      </c:barChart>
      <c:catAx>
        <c:axId val="130975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0976768"/>
        <c:crosses val="autoZero"/>
        <c:auto val="1"/>
        <c:lblAlgn val="ctr"/>
        <c:lblOffset val="100"/>
        <c:noMultiLvlLbl val="0"/>
      </c:catAx>
      <c:valAx>
        <c:axId val="130976768"/>
        <c:scaling>
          <c:orientation val="minMax"/>
          <c:max val="300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97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'3.1'!$A$5:$A$6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8646.0362840000034</c:v>
                </c:pt>
                <c:pt idx="1">
                  <c:v>7443.8670529999981</c:v>
                </c:pt>
                <c:pt idx="2">
                  <c:v>7913.1657640000003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'3.2'!$A$49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'3.2'!$B$49:$M$49</c:f>
              <c:numCache>
                <c:formatCode>#,##0.0</c:formatCode>
                <c:ptCount val="12"/>
                <c:pt idx="0">
                  <c:v>-6318.7733409999983</c:v>
                </c:pt>
                <c:pt idx="1">
                  <c:v>-5380.1189190000005</c:v>
                </c:pt>
                <c:pt idx="2">
                  <c:v>-5499.829619999995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'3.2'!$A$31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'3.2'!$B$31:$M$31</c:f>
              <c:numCache>
                <c:formatCode>#,##0.0</c:formatCode>
                <c:ptCount val="12"/>
                <c:pt idx="0">
                  <c:v>-574.13965199999984</c:v>
                </c:pt>
                <c:pt idx="1">
                  <c:v>-499.38502499999998</c:v>
                </c:pt>
                <c:pt idx="2">
                  <c:v>-535.75913200000002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'3.2'!$A$36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'3.2'!$B$36:$M$36</c:f>
              <c:numCache>
                <c:formatCode>#,##0.0</c:formatCode>
                <c:ptCount val="12"/>
                <c:pt idx="0">
                  <c:v>-474.16072499999996</c:v>
                </c:pt>
                <c:pt idx="1">
                  <c:v>-403.714246</c:v>
                </c:pt>
                <c:pt idx="2">
                  <c:v>-375.34652599999998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'3.2'!$A$47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'3.2'!$B$47:$M$47</c:f>
              <c:numCache>
                <c:formatCode>#,##0.0</c:formatCode>
                <c:ptCount val="12"/>
                <c:pt idx="0">
                  <c:v>-143.71794599999998</c:v>
                </c:pt>
                <c:pt idx="1">
                  <c:v>-136.11812</c:v>
                </c:pt>
                <c:pt idx="2">
                  <c:v>-143.95700099999999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'3.2'!$A$5:$A$6</c:f>
              <c:strCache>
                <c:ptCount val="1"/>
                <c:pt idx="0">
                  <c:v>Saldo elektřiny *)</c:v>
                </c:pt>
              </c:strCache>
            </c:strRef>
          </c:tx>
          <c:invertIfNegative val="0"/>
          <c:val>
            <c:numRef>
              <c:f>'3.2'!$B$6:$M$6</c:f>
              <c:numCache>
                <c:formatCode>#,##0.0</c:formatCode>
                <c:ptCount val="12"/>
                <c:pt idx="0">
                  <c:v>-1102.3304500000002</c:v>
                </c:pt>
                <c:pt idx="1">
                  <c:v>-987.36600099999987</c:v>
                </c:pt>
                <c:pt idx="2">
                  <c:v>-1349.2314110000002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30103552"/>
        <c:axId val="130109440"/>
      </c:barChart>
      <c:catAx>
        <c:axId val="13010355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30109440"/>
        <c:crosses val="autoZero"/>
        <c:auto val="1"/>
        <c:lblAlgn val="ctr"/>
        <c:lblOffset val="100"/>
        <c:noMultiLvlLbl val="0"/>
      </c:catAx>
      <c:valAx>
        <c:axId val="13010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103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337.98799999999972</c:v>
                </c:pt>
                <c:pt idx="1">
                  <c:v>366.71899999999994</c:v>
                </c:pt>
                <c:pt idx="2">
                  <c:v>9215.4120000000021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1410256410256412E-2"/>
                  <c:y val="-7.3136856368563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851.91900000000226</c:v>
                </c:pt>
                <c:pt idx="1">
                  <c:v>1354.992999999997</c:v>
                </c:pt>
                <c:pt idx="2">
                  <c:v>20627.004000000004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'5'!$A$29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'5'!$B$29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'5'!$A$30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'5'!$B$30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'5'!$A$31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'5'!$B$31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'5'!$A$32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'5'!$B$32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80768"/>
        <c:axId val="132082304"/>
      </c:barChart>
      <c:catAx>
        <c:axId val="13208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082304"/>
        <c:crosses val="autoZero"/>
        <c:auto val="1"/>
        <c:lblAlgn val="ctr"/>
        <c:lblOffset val="100"/>
        <c:noMultiLvlLbl val="0"/>
      </c:catAx>
      <c:valAx>
        <c:axId val="132082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0807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9.9391452789123702E-2"/>
          <c:y val="0.175596901250128"/>
          <c:w val="0.81491501868803184"/>
          <c:h val="0.64401268271520418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0.10366934377101319"/>
                  <c:y val="-8.70485189656103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10420.412</c:v>
                </c:pt>
                <c:pt idx="2">
                  <c:v>1363.5</c:v>
                </c:pt>
                <c:pt idx="3">
                  <c:v>882.23400000000015</c:v>
                </c:pt>
                <c:pt idx="4">
                  <c:v>1089.5275999999999</c:v>
                </c:pt>
                <c:pt idx="5">
                  <c:v>1171.5</c:v>
                </c:pt>
                <c:pt idx="6">
                  <c:v>281.89490000000006</c:v>
                </c:pt>
                <c:pt idx="7">
                  <c:v>2044.5811699999967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10419.837000000001</c:v>
                </c:pt>
                <c:pt idx="1">
                  <c:v>10419.837000000001</c:v>
                </c:pt>
                <c:pt idx="2">
                  <c:v>10420.412000000002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875.42199999999707</c:v>
                </c:pt>
                <c:pt idx="1">
                  <c:v>875.46799999999701</c:v>
                </c:pt>
                <c:pt idx="2">
                  <c:v>882.23399999999708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1089.743599999998</c:v>
                </c:pt>
                <c:pt idx="1">
                  <c:v>1089.424599999998</c:v>
                </c:pt>
                <c:pt idx="2">
                  <c:v>1089.5275999999981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281.89490000000006</c:v>
                </c:pt>
                <c:pt idx="1">
                  <c:v>281.89490000000006</c:v>
                </c:pt>
                <c:pt idx="2">
                  <c:v>281.89490000000006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2059.925540000107</c:v>
                </c:pt>
                <c:pt idx="1">
                  <c:v>2052.2981300000915</c:v>
                </c:pt>
                <c:pt idx="2">
                  <c:v>2044.5811700000852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32260224"/>
        <c:axId val="132261760"/>
      </c:barChart>
      <c:catAx>
        <c:axId val="132260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261760"/>
        <c:crosses val="autoZero"/>
        <c:auto val="1"/>
        <c:lblAlgn val="ctr"/>
        <c:lblOffset val="100"/>
        <c:noMultiLvlLbl val="0"/>
      </c:catAx>
      <c:valAx>
        <c:axId val="13226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260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90880091437638522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2250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2040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194.405</c:v>
                </c:pt>
                <c:pt idx="1">
                  <c:v>226.29999999999998</c:v>
                </c:pt>
                <c:pt idx="2">
                  <c:v>544.84</c:v>
                </c:pt>
                <c:pt idx="3">
                  <c:v>199.59900000000002</c:v>
                </c:pt>
                <c:pt idx="4">
                  <c:v>9.8349999999999991</c:v>
                </c:pt>
                <c:pt idx="5">
                  <c:v>1606.0810000000004</c:v>
                </c:pt>
                <c:pt idx="6">
                  <c:v>111.80600000000001</c:v>
                </c:pt>
                <c:pt idx="7">
                  <c:v>1273.7099999999998</c:v>
                </c:pt>
                <c:pt idx="8">
                  <c:v>255.23000000000002</c:v>
                </c:pt>
                <c:pt idx="9">
                  <c:v>147.94</c:v>
                </c:pt>
                <c:pt idx="10">
                  <c:v>1727.9459999999999</c:v>
                </c:pt>
                <c:pt idx="11">
                  <c:v>3964.6</c:v>
                </c:pt>
                <c:pt idx="12">
                  <c:v>15.260000000000002</c:v>
                </c:pt>
                <c:pt idx="13">
                  <c:v>142.86000000000004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118.5</c:v>
                </c:pt>
                <c:pt idx="2">
                  <c:v>400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46.64899999999998</c:v>
                </c:pt>
                <c:pt idx="1">
                  <c:v>65.853000000000009</c:v>
                </c:pt>
                <c:pt idx="2">
                  <c:v>15.562000000000001</c:v>
                </c:pt>
                <c:pt idx="3">
                  <c:v>53.674000000000014</c:v>
                </c:pt>
                <c:pt idx="4">
                  <c:v>31.00599999999999</c:v>
                </c:pt>
                <c:pt idx="5">
                  <c:v>81.530999999999992</c:v>
                </c:pt>
                <c:pt idx="6">
                  <c:v>105.18399999999998</c:v>
                </c:pt>
                <c:pt idx="7">
                  <c:v>54.556999999999988</c:v>
                </c:pt>
                <c:pt idx="8">
                  <c:v>67.215000000000018</c:v>
                </c:pt>
                <c:pt idx="9">
                  <c:v>17.95</c:v>
                </c:pt>
                <c:pt idx="10">
                  <c:v>193.13299999999998</c:v>
                </c:pt>
                <c:pt idx="11">
                  <c:v>44.207000000000001</c:v>
                </c:pt>
                <c:pt idx="12">
                  <c:v>76.089000000000013</c:v>
                </c:pt>
                <c:pt idx="13">
                  <c:v>29.624000000000002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156.19735000000006</c:v>
                </c:pt>
                <c:pt idx="1">
                  <c:v>34.5687</c:v>
                </c:pt>
                <c:pt idx="2">
                  <c:v>7.8419999999999979</c:v>
                </c:pt>
                <c:pt idx="3">
                  <c:v>30.341399999999989</c:v>
                </c:pt>
                <c:pt idx="4">
                  <c:v>25.7818</c:v>
                </c:pt>
                <c:pt idx="5">
                  <c:v>17.220499999999991</c:v>
                </c:pt>
                <c:pt idx="6">
                  <c:v>12.146549999999992</c:v>
                </c:pt>
                <c:pt idx="7">
                  <c:v>29.141500000000004</c:v>
                </c:pt>
                <c:pt idx="8">
                  <c:v>20.212499999999991</c:v>
                </c:pt>
                <c:pt idx="9">
                  <c:v>11.936</c:v>
                </c:pt>
                <c:pt idx="10">
                  <c:v>643.27319999999997</c:v>
                </c:pt>
                <c:pt idx="11">
                  <c:v>76.611000000000018</c:v>
                </c:pt>
                <c:pt idx="12">
                  <c:v>16.57459999999999</c:v>
                </c:pt>
                <c:pt idx="13">
                  <c:v>7.6804999999999994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650</c:v>
                </c:pt>
                <c:pt idx="7">
                  <c:v>0</c:v>
                </c:pt>
                <c:pt idx="8">
                  <c:v>1.5</c:v>
                </c:pt>
                <c:pt idx="9">
                  <c:v>0</c:v>
                </c:pt>
                <c:pt idx="10">
                  <c:v>45</c:v>
                </c:pt>
                <c:pt idx="11">
                  <c:v>0</c:v>
                </c:pt>
                <c:pt idx="12">
                  <c:v>475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8.2611999999999988</c:v>
                </c:pt>
                <c:pt idx="2">
                  <c:v>52.09</c:v>
                </c:pt>
                <c:pt idx="3">
                  <c:v>8.0044999999999984</c:v>
                </c:pt>
                <c:pt idx="4">
                  <c:v>23.996199999999995</c:v>
                </c:pt>
                <c:pt idx="5">
                  <c:v>21.812000000000001</c:v>
                </c:pt>
                <c:pt idx="6">
                  <c:v>43.691999999999993</c:v>
                </c:pt>
                <c:pt idx="7">
                  <c:v>19.25</c:v>
                </c:pt>
                <c:pt idx="8">
                  <c:v>0.8</c:v>
                </c:pt>
                <c:pt idx="9">
                  <c:v>0</c:v>
                </c:pt>
                <c:pt idx="10">
                  <c:v>6.0539999999999994</c:v>
                </c:pt>
                <c:pt idx="11">
                  <c:v>86.8</c:v>
                </c:pt>
                <c:pt idx="12">
                  <c:v>10.91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237.26777000000027</c:v>
                </c:pt>
                <c:pt idx="1">
                  <c:v>443.47713999999905</c:v>
                </c:pt>
                <c:pt idx="2">
                  <c:v>12.972119999999986</c:v>
                </c:pt>
                <c:pt idx="3">
                  <c:v>89.917479999999586</c:v>
                </c:pt>
                <c:pt idx="4">
                  <c:v>107.25314999999985</c:v>
                </c:pt>
                <c:pt idx="5">
                  <c:v>59.461810000000348</c:v>
                </c:pt>
                <c:pt idx="6">
                  <c:v>107.13992999999992</c:v>
                </c:pt>
                <c:pt idx="7">
                  <c:v>94.708599999999748</c:v>
                </c:pt>
                <c:pt idx="8">
                  <c:v>208.56399999999849</c:v>
                </c:pt>
                <c:pt idx="9">
                  <c:v>20.827970000000015</c:v>
                </c:pt>
                <c:pt idx="10">
                  <c:v>242.80658999999901</c:v>
                </c:pt>
                <c:pt idx="11">
                  <c:v>173.69506999999993</c:v>
                </c:pt>
                <c:pt idx="12">
                  <c:v>89.387529999999899</c:v>
                </c:pt>
                <c:pt idx="13">
                  <c:v>157.10201000000058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32312064"/>
        <c:axId val="132592384"/>
      </c:barChart>
      <c:catAx>
        <c:axId val="132312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132592384"/>
        <c:crosses val="autoZero"/>
        <c:auto val="1"/>
        <c:lblAlgn val="ctr"/>
        <c:lblOffset val="100"/>
        <c:noMultiLvlLbl val="0"/>
      </c:catAx>
      <c:valAx>
        <c:axId val="132592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312064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26304"/>
        <c:axId val="132627840"/>
      </c:barChart>
      <c:catAx>
        <c:axId val="13262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627840"/>
        <c:crosses val="autoZero"/>
        <c:auto val="1"/>
        <c:lblAlgn val="ctr"/>
        <c:lblOffset val="100"/>
        <c:noMultiLvlLbl val="0"/>
      </c:catAx>
      <c:valAx>
        <c:axId val="13262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62630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netto </a:t>
            </a:r>
            <a:r>
              <a:rPr lang="en-US" sz="1000"/>
              <a:t>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5264787026445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47236.119020831902</c:v>
                </c:pt>
                <c:pt idx="1">
                  <c:v>112897.64496173171</c:v>
                </c:pt>
                <c:pt idx="2">
                  <c:v>22486.848000000002</c:v>
                </c:pt>
                <c:pt idx="3">
                  <c:v>133792.951</c:v>
                </c:pt>
                <c:pt idx="4">
                  <c:v>21631.875</c:v>
                </c:pt>
                <c:pt idx="5">
                  <c:v>399672.25200000004</c:v>
                </c:pt>
                <c:pt idx="6">
                  <c:v>79716.483402193116</c:v>
                </c:pt>
                <c:pt idx="7">
                  <c:v>58028.275999999998</c:v>
                </c:pt>
                <c:pt idx="8">
                  <c:v>59285</c:v>
                </c:pt>
                <c:pt idx="9">
                  <c:v>22000.038</c:v>
                </c:pt>
                <c:pt idx="10">
                  <c:v>249949.44899999999</c:v>
                </c:pt>
                <c:pt idx="11">
                  <c:v>596976.18900000001</c:v>
                </c:pt>
                <c:pt idx="12">
                  <c:v>27788.026490727061</c:v>
                </c:pt>
                <c:pt idx="13">
                  <c:v>106590.59012451631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242012.02625448286</c:v>
                </c:pt>
                <c:pt idx="1">
                  <c:v>714454.07324226596</c:v>
                </c:pt>
                <c:pt idx="2">
                  <c:v>139013.75400000002</c:v>
                </c:pt>
                <c:pt idx="3">
                  <c:v>376165.86499999999</c:v>
                </c:pt>
                <c:pt idx="4">
                  <c:v>344559.46100000001</c:v>
                </c:pt>
                <c:pt idx="5">
                  <c:v>689619.9</c:v>
                </c:pt>
                <c:pt idx="6">
                  <c:v>410189.99007198331</c:v>
                </c:pt>
                <c:pt idx="7">
                  <c:v>273893.62599999999</c:v>
                </c:pt>
                <c:pt idx="8">
                  <c:v>401241.114</c:v>
                </c:pt>
                <c:pt idx="9">
                  <c:v>841938.48300000001</c:v>
                </c:pt>
                <c:pt idx="10">
                  <c:v>740081.75099999993</c:v>
                </c:pt>
                <c:pt idx="11">
                  <c:v>416783.84500000003</c:v>
                </c:pt>
                <c:pt idx="12">
                  <c:v>400327.62496919703</c:v>
                </c:pt>
                <c:pt idx="13">
                  <c:v>275857.81546207063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220870.42036911671</c:v>
                </c:pt>
                <c:pt idx="1">
                  <c:v>203599.2562622081</c:v>
                </c:pt>
                <c:pt idx="2">
                  <c:v>76854.153000000006</c:v>
                </c:pt>
                <c:pt idx="3">
                  <c:v>151192.88800000001</c:v>
                </c:pt>
                <c:pt idx="4">
                  <c:v>110823.69899999999</c:v>
                </c:pt>
                <c:pt idx="5">
                  <c:v>212544.89</c:v>
                </c:pt>
                <c:pt idx="6">
                  <c:v>115523.03388043832</c:v>
                </c:pt>
                <c:pt idx="7">
                  <c:v>124759.495</c:v>
                </c:pt>
                <c:pt idx="8">
                  <c:v>143572.15700000001</c:v>
                </c:pt>
                <c:pt idx="9">
                  <c:v>335700</c:v>
                </c:pt>
                <c:pt idx="10">
                  <c:v>300316.70500000002</c:v>
                </c:pt>
                <c:pt idx="11">
                  <c:v>174819.63699999999</c:v>
                </c:pt>
                <c:pt idx="12">
                  <c:v>113780.97283879979</c:v>
                </c:pt>
                <c:pt idx="13">
                  <c:v>130065.00629160323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395365.49524306698</c:v>
                </c:pt>
                <c:pt idx="1">
                  <c:v>414839.927191608</c:v>
                </c:pt>
                <c:pt idx="2">
                  <c:v>114031.712</c:v>
                </c:pt>
                <c:pt idx="3">
                  <c:v>295835.609</c:v>
                </c:pt>
                <c:pt idx="4">
                  <c:v>228997.82500000001</c:v>
                </c:pt>
                <c:pt idx="5">
                  <c:v>419934.83400000003</c:v>
                </c:pt>
                <c:pt idx="6">
                  <c:v>253267.99003854921</c:v>
                </c:pt>
                <c:pt idx="7">
                  <c:v>224559.39299999998</c:v>
                </c:pt>
                <c:pt idx="8">
                  <c:v>267499.68</c:v>
                </c:pt>
                <c:pt idx="9">
                  <c:v>449098.79500000004</c:v>
                </c:pt>
                <c:pt idx="10">
                  <c:v>836069.78200000012</c:v>
                </c:pt>
                <c:pt idx="11">
                  <c:v>322822.88899999997</c:v>
                </c:pt>
                <c:pt idx="12">
                  <c:v>233716.50088584449</c:v>
                </c:pt>
                <c:pt idx="13">
                  <c:v>289646.38999876555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450560"/>
        <c:axId val="132456448"/>
      </c:barChart>
      <c:catAx>
        <c:axId val="1324505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456448"/>
        <c:crosses val="autoZero"/>
        <c:auto val="1"/>
        <c:lblAlgn val="ctr"/>
        <c:lblOffset val="100"/>
        <c:noMultiLvlLbl val="0"/>
      </c:catAx>
      <c:valAx>
        <c:axId val="132456448"/>
        <c:scaling>
          <c:orientation val="minMax"/>
          <c:max val="2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450560"/>
        <c:crosses val="autoZero"/>
        <c:crossBetween val="between"/>
        <c:majorUnit val="200000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9188858024048E-3"/>
          <c:y val="0.91107332837523003"/>
          <c:w val="0.9884171905567507"/>
          <c:h val="7.5503857561747587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8.8649665571964853E-2"/>
                  <c:y val="5.748204322638335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4263906901242937E-2"/>
                  <c:y val="8.27885693336128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9813640735616516E-2"/>
                  <c:y val="0.100910122921615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4749963.0133354217</c:v>
                </c:pt>
                <c:pt idx="1">
                  <c:v>1151559.8374245288</c:v>
                </c:pt>
                <c:pt idx="2">
                  <c:v>192937.61856716615</c:v>
                </c:pt>
                <c:pt idx="3">
                  <c:v>144232.89610646904</c:v>
                </c:pt>
                <c:pt idx="4">
                  <c:v>265194.29457481805</c:v>
                </c:pt>
                <c:pt idx="5">
                  <c:v>4746222.1453578351</c:v>
                </c:pt>
                <c:pt idx="6">
                  <c:v>3467541.6177595411</c:v>
                </c:pt>
                <c:pt idx="7">
                  <c:v>1609466.76987422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166033.53698910621</c:v>
                </c:pt>
                <c:pt idx="1">
                  <c:v>121883.4553664033</c:v>
                </c:pt>
                <c:pt idx="2">
                  <c:v>117557.712</c:v>
                </c:pt>
                <c:pt idx="3">
                  <c:v>335141.18199999997</c:v>
                </c:pt>
                <c:pt idx="4">
                  <c:v>282746.06599999999</c:v>
                </c:pt>
                <c:pt idx="5">
                  <c:v>996791.96299999999</c:v>
                </c:pt>
                <c:pt idx="6">
                  <c:v>317425.22348244872</c:v>
                </c:pt>
                <c:pt idx="7">
                  <c:v>259544.32399999996</c:v>
                </c:pt>
                <c:pt idx="8">
                  <c:v>299022.946</c:v>
                </c:pt>
                <c:pt idx="9">
                  <c:v>79212.441000000006</c:v>
                </c:pt>
                <c:pt idx="10">
                  <c:v>762116.19000000006</c:v>
                </c:pt>
                <c:pt idx="11">
                  <c:v>652788.03799999994</c:v>
                </c:pt>
                <c:pt idx="12">
                  <c:v>176671.49167832799</c:v>
                </c:pt>
                <c:pt idx="13">
                  <c:v>183028.4438191356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7463.57683812917</c:v>
                </c:pt>
                <c:pt idx="1">
                  <c:v>26545.744584948501</c:v>
                </c:pt>
                <c:pt idx="2">
                  <c:v>67645.143000000011</c:v>
                </c:pt>
                <c:pt idx="3">
                  <c:v>63707.192999999999</c:v>
                </c:pt>
                <c:pt idx="4">
                  <c:v>33484.005000000005</c:v>
                </c:pt>
                <c:pt idx="5">
                  <c:v>344057.06599999999</c:v>
                </c:pt>
                <c:pt idx="6">
                  <c:v>37110.092447380055</c:v>
                </c:pt>
                <c:pt idx="7">
                  <c:v>27742.652000000002</c:v>
                </c:pt>
                <c:pt idx="8">
                  <c:v>38454.593000000001</c:v>
                </c:pt>
                <c:pt idx="9">
                  <c:v>38399.97</c:v>
                </c:pt>
                <c:pt idx="10">
                  <c:v>98855.510000000009</c:v>
                </c:pt>
                <c:pt idx="11">
                  <c:v>261098.05799999999</c:v>
                </c:pt>
                <c:pt idx="12">
                  <c:v>16649.775067195238</c:v>
                </c:pt>
                <c:pt idx="13">
                  <c:v>90346.458486876014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5019.9216701802898</c:v>
                </c:pt>
                <c:pt idx="1">
                  <c:v>8758.1109747751398</c:v>
                </c:pt>
                <c:pt idx="2">
                  <c:v>1501.0350000000001</c:v>
                </c:pt>
                <c:pt idx="3">
                  <c:v>9470.0580000000009</c:v>
                </c:pt>
                <c:pt idx="4">
                  <c:v>6635.6010000000006</c:v>
                </c:pt>
                <c:pt idx="5">
                  <c:v>16105.779999999999</c:v>
                </c:pt>
                <c:pt idx="6">
                  <c:v>5234.9404515662882</c:v>
                </c:pt>
                <c:pt idx="7">
                  <c:v>5017.0310000000009</c:v>
                </c:pt>
                <c:pt idx="8">
                  <c:v>9451.4759999999987</c:v>
                </c:pt>
                <c:pt idx="9">
                  <c:v>101200.18900000001</c:v>
                </c:pt>
                <c:pt idx="10">
                  <c:v>11157.076999999999</c:v>
                </c:pt>
                <c:pt idx="11">
                  <c:v>9068.5670000000009</c:v>
                </c:pt>
                <c:pt idx="12">
                  <c:v>2299.4395585009497</c:v>
                </c:pt>
                <c:pt idx="13">
                  <c:v>2018.391912143481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2804.2845720720211</c:v>
                </c:pt>
                <c:pt idx="1">
                  <c:v>10826.462622068859</c:v>
                </c:pt>
                <c:pt idx="2">
                  <c:v>4901.6100000000006</c:v>
                </c:pt>
                <c:pt idx="3">
                  <c:v>8177.0739999999996</c:v>
                </c:pt>
                <c:pt idx="4">
                  <c:v>6899.576</c:v>
                </c:pt>
                <c:pt idx="5">
                  <c:v>13603.700999999999</c:v>
                </c:pt>
                <c:pt idx="6">
                  <c:v>7568.9987365321977</c:v>
                </c:pt>
                <c:pt idx="7">
                  <c:v>5547.5309999999999</c:v>
                </c:pt>
                <c:pt idx="8">
                  <c:v>11690.606</c:v>
                </c:pt>
                <c:pt idx="9">
                  <c:v>27282.605000000003</c:v>
                </c:pt>
                <c:pt idx="10">
                  <c:v>25612.432000000001</c:v>
                </c:pt>
                <c:pt idx="11">
                  <c:v>12747.487999999998</c:v>
                </c:pt>
                <c:pt idx="12">
                  <c:v>2119.2972328268511</c:v>
                </c:pt>
                <c:pt idx="13">
                  <c:v>4451.2299429690611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21847.762280204341</c:v>
                </c:pt>
                <c:pt idx="1">
                  <c:v>27908.583487228963</c:v>
                </c:pt>
                <c:pt idx="2">
                  <c:v>4752.6809999999996</c:v>
                </c:pt>
                <c:pt idx="3">
                  <c:v>21905.974999999999</c:v>
                </c:pt>
                <c:pt idx="4">
                  <c:v>6560.5060000000003</c:v>
                </c:pt>
                <c:pt idx="5">
                  <c:v>14788.924999999999</c:v>
                </c:pt>
                <c:pt idx="6">
                  <c:v>21643.249650906357</c:v>
                </c:pt>
                <c:pt idx="7">
                  <c:v>24562.799000000003</c:v>
                </c:pt>
                <c:pt idx="8">
                  <c:v>23422.958000000002</c:v>
                </c:pt>
                <c:pt idx="9">
                  <c:v>1496.6860000000001</c:v>
                </c:pt>
                <c:pt idx="10">
                  <c:v>41756.306999999993</c:v>
                </c:pt>
                <c:pt idx="11">
                  <c:v>11121.576999999999</c:v>
                </c:pt>
                <c:pt idx="12">
                  <c:v>29687.393375815438</c:v>
                </c:pt>
                <c:pt idx="13">
                  <c:v>13738.891780662938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395365.49524306698</c:v>
                </c:pt>
                <c:pt idx="1">
                  <c:v>414848.76819160802</c:v>
                </c:pt>
                <c:pt idx="2">
                  <c:v>114044.413</c:v>
                </c:pt>
                <c:pt idx="3">
                  <c:v>295873.56099999999</c:v>
                </c:pt>
                <c:pt idx="4">
                  <c:v>228997.82500000001</c:v>
                </c:pt>
                <c:pt idx="5">
                  <c:v>419934.83400000003</c:v>
                </c:pt>
                <c:pt idx="6">
                  <c:v>253267.99003854921</c:v>
                </c:pt>
                <c:pt idx="7">
                  <c:v>224559.39299999998</c:v>
                </c:pt>
                <c:pt idx="8">
                  <c:v>267499.68</c:v>
                </c:pt>
                <c:pt idx="9">
                  <c:v>449548.72500000003</c:v>
                </c:pt>
                <c:pt idx="10">
                  <c:v>836083.92200000014</c:v>
                </c:pt>
                <c:pt idx="11">
                  <c:v>322823.81199999998</c:v>
                </c:pt>
                <c:pt idx="12">
                  <c:v>233725.2368858445</c:v>
                </c:pt>
                <c:pt idx="13">
                  <c:v>289648.48999876552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79116.492892589697</c:v>
                </c:pt>
                <c:pt idx="1">
                  <c:v>128340.62721050231</c:v>
                </c:pt>
                <c:pt idx="2">
                  <c:v>108237.37400000001</c:v>
                </c:pt>
                <c:pt idx="3">
                  <c:v>270163.66699999996</c:v>
                </c:pt>
                <c:pt idx="4">
                  <c:v>149674.37500000003</c:v>
                </c:pt>
                <c:pt idx="5">
                  <c:v>403108.65799999994</c:v>
                </c:pt>
                <c:pt idx="6">
                  <c:v>166597.15732968537</c:v>
                </c:pt>
                <c:pt idx="7">
                  <c:v>143349.834</c:v>
                </c:pt>
                <c:pt idx="8">
                  <c:v>223656.69100000002</c:v>
                </c:pt>
                <c:pt idx="9">
                  <c:v>837724.67</c:v>
                </c:pt>
                <c:pt idx="10">
                  <c:v>517854.52600000001</c:v>
                </c:pt>
                <c:pt idx="11">
                  <c:v>311981.88199999998</c:v>
                </c:pt>
                <c:pt idx="12">
                  <c:v>58518.632585230909</c:v>
                </c:pt>
                <c:pt idx="13">
                  <c:v>69217.030741533425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228948.7272176753</c:v>
                </c:pt>
                <c:pt idx="1">
                  <c:v>710491.556744467</c:v>
                </c:pt>
                <c:pt idx="2">
                  <c:v>318.40299999999996</c:v>
                </c:pt>
                <c:pt idx="3">
                  <c:v>203.089</c:v>
                </c:pt>
                <c:pt idx="4">
                  <c:v>0</c:v>
                </c:pt>
                <c:pt idx="5">
                  <c:v>1996.2899999999997</c:v>
                </c:pt>
                <c:pt idx="6">
                  <c:v>50739.409773265201</c:v>
                </c:pt>
                <c:pt idx="7">
                  <c:v>1179.1529999999998</c:v>
                </c:pt>
                <c:pt idx="8">
                  <c:v>141.56700000000001</c:v>
                </c:pt>
                <c:pt idx="9">
                  <c:v>115995.68100000001</c:v>
                </c:pt>
                <c:pt idx="10">
                  <c:v>1099.6120000000001</c:v>
                </c:pt>
                <c:pt idx="11">
                  <c:v>1696.0069999999998</c:v>
                </c:pt>
                <c:pt idx="12">
                  <c:v>261085.40396821778</c:v>
                </c:pt>
                <c:pt idx="13">
                  <c:v>235571.87017059448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786240"/>
        <c:axId val="131787776"/>
      </c:barChart>
      <c:catAx>
        <c:axId val="1317862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787776"/>
        <c:crosses val="autoZero"/>
        <c:auto val="1"/>
        <c:lblAlgn val="ctr"/>
        <c:lblOffset val="100"/>
        <c:noMultiLvlLbl val="0"/>
      </c:catAx>
      <c:valAx>
        <c:axId val="131787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78624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027056604452032"/>
          <c:y val="0.27682541914670866"/>
          <c:w val="0.46442259362876492"/>
          <c:h val="0.70803959645603021"/>
        </c:manualLayout>
      </c:layout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'5'!$D$8:$D$10</c:f>
              <c:numCache>
                <c:formatCode>#,##0.0</c:formatCode>
                <c:ptCount val="3"/>
                <c:pt idx="0">
                  <c:v>154.67959999999999</c:v>
                </c:pt>
                <c:pt idx="1">
                  <c:v>182.06799999999996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4723136.26</c:v>
                </c:pt>
                <c:pt idx="1">
                  <c:v>142878.46400000001</c:v>
                </c:pt>
                <c:pt idx="2">
                  <c:v>0</c:v>
                </c:pt>
                <c:pt idx="3">
                  <c:v>70623.231999999989</c:v>
                </c:pt>
                <c:pt idx="4">
                  <c:v>48071.786000000007</c:v>
                </c:pt>
                <c:pt idx="5">
                  <c:v>0</c:v>
                </c:pt>
                <c:pt idx="6">
                  <c:v>0</c:v>
                </c:pt>
                <c:pt idx="7">
                  <c:v>45689.532999999981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2.4372991699430024E-2</c:v>
                </c:pt>
                <c:pt idx="1">
                  <c:v>3.8622190402699687E-2</c:v>
                </c:pt>
                <c:pt idx="2">
                  <c:v>9.1479613620672973E-2</c:v>
                </c:pt>
                <c:pt idx="3">
                  <c:v>8.3310490144529736E-2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10752"/>
        <c:axId val="131813760"/>
      </c:barChart>
      <c:catAx>
        <c:axId val="12681075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813760"/>
        <c:crosses val="autoZero"/>
        <c:auto val="1"/>
        <c:lblAlgn val="ctr"/>
        <c:lblOffset val="100"/>
        <c:noMultiLvlLbl val="0"/>
      </c:catAx>
      <c:valAx>
        <c:axId val="13181376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681075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1.8656172135996154E-2</c:v>
                </c:pt>
                <c:pt idx="2">
                  <c:v>0</c:v>
                </c:pt>
                <c:pt idx="3">
                  <c:v>5.2875994350705294E-2</c:v>
                </c:pt>
                <c:pt idx="4">
                  <c:v>0.14336245359915625</c:v>
                </c:pt>
                <c:pt idx="5">
                  <c:v>0</c:v>
                </c:pt>
                <c:pt idx="6">
                  <c:v>0</c:v>
                </c:pt>
                <c:pt idx="7">
                  <c:v>0.11604712665919745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33856"/>
        <c:axId val="131835392"/>
      </c:barChart>
      <c:catAx>
        <c:axId val="1318338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835392"/>
        <c:crosses val="autoZero"/>
        <c:auto val="1"/>
        <c:lblAlgn val="ctr"/>
        <c:lblOffset val="100"/>
        <c:noMultiLvlLbl val="0"/>
      </c:catAx>
      <c:valAx>
        <c:axId val="1318353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8338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1627501.55</c:v>
                </c:pt>
                <c:pt idx="1">
                  <c:v>1471758.89</c:v>
                </c:pt>
                <c:pt idx="2">
                  <c:v>1623875.82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51576.862000000001</c:v>
                </c:pt>
                <c:pt idx="1">
                  <c:v>45590.373999999996</c:v>
                </c:pt>
                <c:pt idx="2">
                  <c:v>45711.228000000003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24188.609999999997</c:v>
                </c:pt>
                <c:pt idx="1">
                  <c:v>21985.700000000004</c:v>
                </c:pt>
                <c:pt idx="2">
                  <c:v>24448.921999999991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14946.251999999995</c:v>
                </c:pt>
                <c:pt idx="1">
                  <c:v>15526.237000000006</c:v>
                </c:pt>
                <c:pt idx="2">
                  <c:v>17599.297000000002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8145.1849999999995</c:v>
                </c:pt>
                <c:pt idx="1">
                  <c:v>13665.567000000005</c:v>
                </c:pt>
                <c:pt idx="2">
                  <c:v>23878.780999999974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79904"/>
        <c:axId val="131985792"/>
      </c:barChart>
      <c:catAx>
        <c:axId val="131979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985792"/>
        <c:crosses val="autoZero"/>
        <c:auto val="1"/>
        <c:lblAlgn val="ctr"/>
        <c:lblOffset val="100"/>
        <c:noMultiLvlLbl val="0"/>
      </c:catAx>
      <c:valAx>
        <c:axId val="131985792"/>
        <c:scaling>
          <c:orientation val="minMax"/>
          <c:max val="1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979904"/>
        <c:crosses val="autoZero"/>
        <c:crossBetween val="between"/>
        <c:majorUnit val="20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0.65901935212891039</c:v>
                </c:pt>
                <c:pt idx="1">
                  <c:v>1.0636457820243233E-2</c:v>
                </c:pt>
                <c:pt idx="2">
                  <c:v>0</c:v>
                </c:pt>
                <c:pt idx="3">
                  <c:v>7.2240474814030828E-2</c:v>
                </c:pt>
                <c:pt idx="4">
                  <c:v>9.9592819310016581E-2</c:v>
                </c:pt>
                <c:pt idx="5">
                  <c:v>0</c:v>
                </c:pt>
                <c:pt idx="6">
                  <c:v>0</c:v>
                </c:pt>
                <c:pt idx="7">
                  <c:v>0.12582685945826194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42848"/>
        <c:axId val="132544384"/>
      </c:barChart>
      <c:catAx>
        <c:axId val="1325428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544384"/>
        <c:crosses val="autoZero"/>
        <c:auto val="1"/>
        <c:lblAlgn val="ctr"/>
        <c:lblOffset val="100"/>
        <c:noMultiLvlLbl val="0"/>
      </c:catAx>
      <c:valAx>
        <c:axId val="13254438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5428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72928"/>
        <c:axId val="133382912"/>
      </c:barChart>
      <c:catAx>
        <c:axId val="133372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82912"/>
        <c:crosses val="autoZero"/>
        <c:auto val="1"/>
        <c:lblAlgn val="ctr"/>
        <c:lblOffset val="100"/>
        <c:noMultiLvlLbl val="0"/>
      </c:catAx>
      <c:valAx>
        <c:axId val="133382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3729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0</c:v>
                </c:pt>
                <c:pt idx="1">
                  <c:v>164545.12899999999</c:v>
                </c:pt>
                <c:pt idx="2">
                  <c:v>139491.533</c:v>
                </c:pt>
                <c:pt idx="3">
                  <c:v>86533.545000000013</c:v>
                </c:pt>
                <c:pt idx="4">
                  <c:v>12968.999</c:v>
                </c:pt>
                <c:pt idx="5">
                  <c:v>0</c:v>
                </c:pt>
                <c:pt idx="6">
                  <c:v>3602.2640000000001</c:v>
                </c:pt>
                <c:pt idx="7">
                  <c:v>89204.090999999928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5.8253163481190334E-2</c:v>
                </c:pt>
                <c:pt idx="1">
                  <c:v>0.11401822329990932</c:v>
                </c:pt>
                <c:pt idx="2">
                  <c:v>8.4326281741108386E-2</c:v>
                </c:pt>
                <c:pt idx="3">
                  <c:v>8.7414096783044792E-2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55456"/>
        <c:axId val="132756992"/>
      </c:barChart>
      <c:catAx>
        <c:axId val="13275545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756992"/>
        <c:crosses val="autoZero"/>
        <c:auto val="1"/>
        <c:lblAlgn val="ctr"/>
        <c:lblOffset val="100"/>
        <c:noMultiLvlLbl val="0"/>
      </c:catAx>
      <c:valAx>
        <c:axId val="13275699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75545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</c:v>
                </c:pt>
                <c:pt idx="1">
                  <c:v>2.1716991612231833E-2</c:v>
                </c:pt>
                <c:pt idx="2">
                  <c:v>8.690869086908691E-2</c:v>
                </c:pt>
                <c:pt idx="3">
                  <c:v>7.4643461938669595E-2</c:v>
                </c:pt>
                <c:pt idx="4">
                  <c:v>3.172815447722481E-2</c:v>
                </c:pt>
                <c:pt idx="5">
                  <c:v>0</c:v>
                </c:pt>
                <c:pt idx="6">
                  <c:v>2.9305957645916956E-2</c:v>
                </c:pt>
                <c:pt idx="7">
                  <c:v>0.21690366051840279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07872"/>
        <c:axId val="133409408"/>
      </c:barChart>
      <c:catAx>
        <c:axId val="1334078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409408"/>
        <c:crosses val="autoZero"/>
        <c:auto val="1"/>
        <c:lblAlgn val="ctr"/>
        <c:lblOffset val="100"/>
        <c:noMultiLvlLbl val="0"/>
      </c:catAx>
      <c:valAx>
        <c:axId val="1334094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4078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71436.630999999994</c:v>
                </c:pt>
                <c:pt idx="1">
                  <c:v>51377.84</c:v>
                </c:pt>
                <c:pt idx="2">
                  <c:v>41730.657999999996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49626.932999999997</c:v>
                </c:pt>
                <c:pt idx="1">
                  <c:v>43656.800000000003</c:v>
                </c:pt>
                <c:pt idx="2">
                  <c:v>46207.8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29638.502</c:v>
                </c:pt>
                <c:pt idx="1">
                  <c:v>26847.68</c:v>
                </c:pt>
                <c:pt idx="2">
                  <c:v>30047.363000000005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3546.9439999999995</c:v>
                </c:pt>
                <c:pt idx="1">
                  <c:v>4128.2870000000003</c:v>
                </c:pt>
                <c:pt idx="2">
                  <c:v>5293.7679999999991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1335.0730000000001</c:v>
                </c:pt>
                <c:pt idx="1">
                  <c:v>866.80199999999991</c:v>
                </c:pt>
                <c:pt idx="2">
                  <c:v>1400.3889999999999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17762.126000000029</c:v>
                </c:pt>
                <c:pt idx="1">
                  <c:v>23364.208999999988</c:v>
                </c:pt>
                <c:pt idx="2">
                  <c:v>48077.755999999907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816896"/>
        <c:axId val="132818432"/>
      </c:barChart>
      <c:catAx>
        <c:axId val="132816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818432"/>
        <c:crosses val="autoZero"/>
        <c:auto val="1"/>
        <c:lblAlgn val="ctr"/>
        <c:lblOffset val="100"/>
        <c:noMultiLvlLbl val="0"/>
      </c:catAx>
      <c:valAx>
        <c:axId val="132818432"/>
        <c:scaling>
          <c:orientation val="minMax"/>
          <c:max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81689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(MWh)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31121.569999999963</c:v>
                </c:pt>
                <c:pt idx="1">
                  <c:v>33317.234999999964</c:v>
                </c:pt>
                <c:pt idx="2">
                  <c:v>66823.174999999974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37413.553000000007</c:v>
                </c:pt>
                <c:pt idx="1">
                  <c:v>38471.025999999998</c:v>
                </c:pt>
                <c:pt idx="2">
                  <c:v>67395.222000000009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53504.342999999993</c:v>
                </c:pt>
                <c:pt idx="1">
                  <c:v>55526.369999999995</c:v>
                </c:pt>
                <c:pt idx="2">
                  <c:v>99110.758999999991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32480"/>
        <c:axId val="130534016"/>
      </c:barChart>
      <c:catAx>
        <c:axId val="130532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534016"/>
        <c:crosses val="autoZero"/>
        <c:auto val="1"/>
        <c:lblAlgn val="ctr"/>
        <c:lblOffset val="100"/>
        <c:noMultiLvlLbl val="0"/>
      </c:catAx>
      <c:valAx>
        <c:axId val="130534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532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</c:v>
                </c:pt>
                <c:pt idx="1">
                  <c:v>1.2249413068543215E-2</c:v>
                </c:pt>
                <c:pt idx="2">
                  <c:v>0.12737150123866534</c:v>
                </c:pt>
                <c:pt idx="3">
                  <c:v>8.8515127403703431E-2</c:v>
                </c:pt>
                <c:pt idx="4">
                  <c:v>2.6868549756790511E-2</c:v>
                </c:pt>
                <c:pt idx="5">
                  <c:v>0</c:v>
                </c:pt>
                <c:pt idx="6">
                  <c:v>2.2310272317360675E-2</c:v>
                </c:pt>
                <c:pt idx="7">
                  <c:v>0.24566393842018486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59392"/>
        <c:axId val="132860928"/>
      </c:barChart>
      <c:catAx>
        <c:axId val="1328593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860928"/>
        <c:crosses val="autoZero"/>
        <c:auto val="1"/>
        <c:lblAlgn val="ctr"/>
        <c:lblOffset val="100"/>
        <c:noMultiLvlLbl val="0"/>
      </c:catAx>
      <c:valAx>
        <c:axId val="1328609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8593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06112"/>
        <c:axId val="133707648"/>
      </c:barChart>
      <c:catAx>
        <c:axId val="13370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707648"/>
        <c:crosses val="autoZero"/>
        <c:auto val="1"/>
        <c:lblAlgn val="ctr"/>
        <c:lblOffset val="100"/>
        <c:noMultiLvlLbl val="0"/>
      </c:catAx>
      <c:valAx>
        <c:axId val="133707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7061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854520.46699999995</c:v>
                </c:pt>
                <c:pt idx="2">
                  <c:v>464072.36</c:v>
                </c:pt>
                <c:pt idx="3">
                  <c:v>18557.221000000001</c:v>
                </c:pt>
                <c:pt idx="4">
                  <c:v>7212.66</c:v>
                </c:pt>
                <c:pt idx="5">
                  <c:v>0</c:v>
                </c:pt>
                <c:pt idx="6">
                  <c:v>31779.784000000007</c:v>
                </c:pt>
                <c:pt idx="7">
                  <c:v>1902.1300000000003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1.1602810963547537E-2</c:v>
                </c:pt>
                <c:pt idx="1">
                  <c:v>2.2184912703207469E-2</c:v>
                </c:pt>
                <c:pt idx="2">
                  <c:v>3.1831280122682923E-2</c:v>
                </c:pt>
                <c:pt idx="3">
                  <c:v>2.4028494982596595E-2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39264"/>
        <c:axId val="133740800"/>
      </c:barChart>
      <c:catAx>
        <c:axId val="13373926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740800"/>
        <c:crosses val="autoZero"/>
        <c:auto val="1"/>
        <c:lblAlgn val="ctr"/>
        <c:lblOffset val="100"/>
        <c:noMultiLvlLbl val="0"/>
      </c:catAx>
      <c:valAx>
        <c:axId val="13374080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7392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5.228584052146882E-2</c:v>
                </c:pt>
                <c:pt idx="2">
                  <c:v>0.29336266960029334</c:v>
                </c:pt>
                <c:pt idx="3">
                  <c:v>1.7639311112471353E-2</c:v>
                </c:pt>
                <c:pt idx="4">
                  <c:v>7.1976148194869026E-3</c:v>
                </c:pt>
                <c:pt idx="5">
                  <c:v>0</c:v>
                </c:pt>
                <c:pt idx="6">
                  <c:v>0.18478518057616503</c:v>
                </c:pt>
                <c:pt idx="7">
                  <c:v>6.344634387882961E-3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75168"/>
        <c:axId val="133176704"/>
      </c:barChart>
      <c:catAx>
        <c:axId val="1331751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176704"/>
        <c:crosses val="autoZero"/>
        <c:auto val="1"/>
        <c:lblAlgn val="ctr"/>
        <c:lblOffset val="100"/>
        <c:noMultiLvlLbl val="0"/>
      </c:catAx>
      <c:valAx>
        <c:axId val="1331767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1751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302371.62899999996</c:v>
                </c:pt>
                <c:pt idx="1">
                  <c:v>273391.598</c:v>
                </c:pt>
                <c:pt idx="2">
                  <c:v>278757.24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162734.39999999999</c:v>
                </c:pt>
                <c:pt idx="1">
                  <c:v>140776.34</c:v>
                </c:pt>
                <c:pt idx="2">
                  <c:v>160561.62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6243.3360000000011</c:v>
                </c:pt>
                <c:pt idx="1">
                  <c:v>5725.188000000001</c:v>
                </c:pt>
                <c:pt idx="2">
                  <c:v>6588.697000000001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1750.2459999999994</c:v>
                </c:pt>
                <c:pt idx="1">
                  <c:v>1804.614</c:v>
                </c:pt>
                <c:pt idx="2">
                  <c:v>3657.8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10911.093000000001</c:v>
                </c:pt>
                <c:pt idx="1">
                  <c:v>10386.868000000002</c:v>
                </c:pt>
                <c:pt idx="2">
                  <c:v>10481.823000000002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267.11399999999998</c:v>
                </c:pt>
                <c:pt idx="1">
                  <c:v>523.4699999999998</c:v>
                </c:pt>
                <c:pt idx="2">
                  <c:v>1111.5460000000005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243648"/>
        <c:axId val="133245184"/>
      </c:barChart>
      <c:catAx>
        <c:axId val="1332436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245184"/>
        <c:crosses val="autoZero"/>
        <c:auto val="1"/>
        <c:lblAlgn val="ctr"/>
        <c:lblOffset val="100"/>
        <c:noMultiLvlLbl val="0"/>
      </c:catAx>
      <c:valAx>
        <c:axId val="133245184"/>
        <c:scaling>
          <c:orientation val="minMax"/>
          <c:max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24364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6.3614002063880307E-2</c:v>
                </c:pt>
                <c:pt idx="2">
                  <c:v>0.42375040194425523</c:v>
                </c:pt>
                <c:pt idx="3">
                  <c:v>1.8982173688523691E-2</c:v>
                </c:pt>
                <c:pt idx="4">
                  <c:v>1.4942842858482188E-2</c:v>
                </c:pt>
                <c:pt idx="5">
                  <c:v>0</c:v>
                </c:pt>
                <c:pt idx="6">
                  <c:v>0.1968250065033828</c:v>
                </c:pt>
                <c:pt idx="7">
                  <c:v>5.2383779930809081E-3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73856"/>
        <c:axId val="133279744"/>
      </c:barChart>
      <c:catAx>
        <c:axId val="1332738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279744"/>
        <c:crosses val="autoZero"/>
        <c:auto val="1"/>
        <c:lblAlgn val="ctr"/>
        <c:lblOffset val="100"/>
        <c:noMultiLvlLbl val="0"/>
      </c:catAx>
      <c:valAx>
        <c:axId val="133279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2738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34560"/>
        <c:axId val="134036096"/>
      </c:barChart>
      <c:catAx>
        <c:axId val="13403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036096"/>
        <c:crosses val="autoZero"/>
        <c:auto val="1"/>
        <c:lblAlgn val="ctr"/>
        <c:lblOffset val="100"/>
        <c:noMultiLvlLbl val="0"/>
      </c:catAx>
      <c:valAx>
        <c:axId val="134036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0345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197812.761</c:v>
                </c:pt>
                <c:pt idx="2">
                  <c:v>0</c:v>
                </c:pt>
                <c:pt idx="3">
                  <c:v>86947.789000000004</c:v>
                </c:pt>
                <c:pt idx="4">
                  <c:v>21768.856</c:v>
                </c:pt>
                <c:pt idx="5">
                  <c:v>0</c:v>
                </c:pt>
                <c:pt idx="6">
                  <c:v>4229.866</c:v>
                </c:pt>
                <c:pt idx="7">
                  <c:v>13909.566000000001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6.9034767287446341E-2</c:v>
                </c:pt>
                <c:pt idx="1">
                  <c:v>6.0031519449158424E-2</c:v>
                </c:pt>
                <c:pt idx="2">
                  <c:v>6.2620730079289602E-2</c:v>
                </c:pt>
                <c:pt idx="3">
                  <c:v>6.2337785883017416E-2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85696"/>
        <c:axId val="133487232"/>
      </c:barChart>
      <c:catAx>
        <c:axId val="13348569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487232"/>
        <c:crosses val="autoZero"/>
        <c:auto val="1"/>
        <c:lblAlgn val="ctr"/>
        <c:lblOffset val="100"/>
        <c:noMultiLvlLbl val="0"/>
      </c:catAx>
      <c:valAx>
        <c:axId val="13348723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48569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53504.342999999993</c:v>
                </c:pt>
                <c:pt idx="1">
                  <c:v>55526.369999999995</c:v>
                </c:pt>
                <c:pt idx="2">
                  <c:v>99110.758999999991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37413.553000000007</c:v>
                </c:pt>
                <c:pt idx="1">
                  <c:v>38471.025999999998</c:v>
                </c:pt>
                <c:pt idx="2">
                  <c:v>67395.222000000009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31121.569999999963</c:v>
                </c:pt>
                <c:pt idx="1">
                  <c:v>33317.234999999964</c:v>
                </c:pt>
                <c:pt idx="2">
                  <c:v>66823.174999999974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831872"/>
        <c:axId val="130833408"/>
      </c:barChart>
      <c:catAx>
        <c:axId val="1308318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833408"/>
        <c:crosses val="autoZero"/>
        <c:auto val="1"/>
        <c:lblAlgn val="ctr"/>
        <c:lblOffset val="100"/>
        <c:noMultiLvlLbl val="0"/>
      </c:catAx>
      <c:valAx>
        <c:axId val="130833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831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1.9154616919177473E-2</c:v>
                </c:pt>
                <c:pt idx="2">
                  <c:v>0</c:v>
                </c:pt>
                <c:pt idx="3">
                  <c:v>6.0838734394729962E-2</c:v>
                </c:pt>
                <c:pt idx="4">
                  <c:v>2.7848216052535055E-2</c:v>
                </c:pt>
                <c:pt idx="5">
                  <c:v>0</c:v>
                </c:pt>
                <c:pt idx="6">
                  <c:v>2.8395334573275342E-2</c:v>
                </c:pt>
                <c:pt idx="7">
                  <c:v>4.3978434957414547E-2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72864"/>
        <c:axId val="133591040"/>
      </c:barChart>
      <c:catAx>
        <c:axId val="1335728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591040"/>
        <c:crosses val="autoZero"/>
        <c:auto val="1"/>
        <c:lblAlgn val="ctr"/>
        <c:lblOffset val="100"/>
        <c:noMultiLvlLbl val="0"/>
      </c:catAx>
      <c:valAx>
        <c:axId val="1335910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5728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71203.952000000005</c:v>
                </c:pt>
                <c:pt idx="1">
                  <c:v>58948.432999999997</c:v>
                </c:pt>
                <c:pt idx="2">
                  <c:v>67660.376000000004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30899.789000000004</c:v>
                </c:pt>
                <c:pt idx="1">
                  <c:v>27559.645000000004</c:v>
                </c:pt>
                <c:pt idx="2">
                  <c:v>28488.354999999992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3846.5920000000015</c:v>
                </c:pt>
                <c:pt idx="1">
                  <c:v>4724.4799999999996</c:v>
                </c:pt>
                <c:pt idx="2">
                  <c:v>13197.783999999998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1624.9459999999999</c:v>
                </c:pt>
                <c:pt idx="1">
                  <c:v>1127.249</c:v>
                </c:pt>
                <c:pt idx="2">
                  <c:v>1477.671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1933.4409999999982</c:v>
                </c:pt>
                <c:pt idx="1">
                  <c:v>4200.1670000000022</c:v>
                </c:pt>
                <c:pt idx="2">
                  <c:v>7775.9580000000005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45440"/>
        <c:axId val="133646976"/>
      </c:barChart>
      <c:catAx>
        <c:axId val="133645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646976"/>
        <c:crosses val="autoZero"/>
        <c:auto val="1"/>
        <c:lblAlgn val="ctr"/>
        <c:lblOffset val="100"/>
        <c:noMultiLvlLbl val="0"/>
      </c:catAx>
      <c:valAx>
        <c:axId val="133646976"/>
        <c:scaling>
          <c:orientation val="minMax"/>
          <c:max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64544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1.4725991795952926E-2</c:v>
                </c:pt>
                <c:pt idx="2">
                  <c:v>0</c:v>
                </c:pt>
                <c:pt idx="3">
                  <c:v>8.8938857420036627E-2</c:v>
                </c:pt>
                <c:pt idx="4">
                  <c:v>4.5099671191616841E-2</c:v>
                </c:pt>
                <c:pt idx="5">
                  <c:v>0</c:v>
                </c:pt>
                <c:pt idx="6">
                  <c:v>2.6197264366505376E-2</c:v>
                </c:pt>
                <c:pt idx="7">
                  <c:v>3.8306301056030043E-2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71552"/>
        <c:axId val="133673344"/>
      </c:barChart>
      <c:catAx>
        <c:axId val="1336715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673344"/>
        <c:crosses val="autoZero"/>
        <c:auto val="1"/>
        <c:lblAlgn val="ctr"/>
        <c:lblOffset val="100"/>
        <c:noMultiLvlLbl val="0"/>
      </c:catAx>
      <c:valAx>
        <c:axId val="1336733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6715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20256"/>
        <c:axId val="133921792"/>
      </c:barChart>
      <c:catAx>
        <c:axId val="13392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921792"/>
        <c:crosses val="autoZero"/>
        <c:auto val="1"/>
        <c:lblAlgn val="ctr"/>
        <c:lblOffset val="100"/>
        <c:noMultiLvlLbl val="0"/>
      </c:catAx>
      <c:valAx>
        <c:axId val="133921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9202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0</c:v>
                </c:pt>
                <c:pt idx="1">
                  <c:v>6915.3760000000002</c:v>
                </c:pt>
                <c:pt idx="2">
                  <c:v>0</c:v>
                </c:pt>
                <c:pt idx="3">
                  <c:v>40121.376000000004</c:v>
                </c:pt>
                <c:pt idx="4">
                  <c:v>22223.248</c:v>
                </c:pt>
                <c:pt idx="5">
                  <c:v>0</c:v>
                </c:pt>
                <c:pt idx="6">
                  <c:v>15084.865</c:v>
                </c:pt>
                <c:pt idx="7">
                  <c:v>14913.164999999992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1.1161660202981309E-2</c:v>
                </c:pt>
                <c:pt idx="1">
                  <c:v>5.4987519892090803E-2</c:v>
                </c:pt>
                <c:pt idx="2">
                  <c:v>4.5900710233588736E-2</c:v>
                </c:pt>
                <c:pt idx="3">
                  <c:v>4.8253884753024084E-2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19936"/>
        <c:axId val="133721472"/>
      </c:barChart>
      <c:catAx>
        <c:axId val="13371993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721472"/>
        <c:crosses val="autoZero"/>
        <c:auto val="1"/>
        <c:lblAlgn val="ctr"/>
        <c:lblOffset val="100"/>
        <c:noMultiLvlLbl val="0"/>
      </c:catAx>
      <c:valAx>
        <c:axId val="1337214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71993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</c:v>
                </c:pt>
                <c:pt idx="1">
                  <c:v>9.4382064739858629E-4</c:v>
                </c:pt>
                <c:pt idx="2">
                  <c:v>0</c:v>
                </c:pt>
                <c:pt idx="3">
                  <c:v>3.5144870861925623E-2</c:v>
                </c:pt>
                <c:pt idx="4">
                  <c:v>2.3663283059557189E-2</c:v>
                </c:pt>
                <c:pt idx="5">
                  <c:v>0</c:v>
                </c:pt>
                <c:pt idx="6">
                  <c:v>8.512463332965578E-2</c:v>
                </c:pt>
                <c:pt idx="7">
                  <c:v>5.2457271725729414E-2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75040"/>
        <c:axId val="133985024"/>
      </c:barChart>
      <c:catAx>
        <c:axId val="1339750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985024"/>
        <c:crosses val="autoZero"/>
        <c:auto val="1"/>
        <c:lblAlgn val="ctr"/>
        <c:lblOffset val="100"/>
        <c:noMultiLvlLbl val="0"/>
      </c:catAx>
      <c:valAx>
        <c:axId val="1339850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9750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2465.7460000000001</c:v>
                </c:pt>
                <c:pt idx="1">
                  <c:v>2086.8530000000001</c:v>
                </c:pt>
                <c:pt idx="2">
                  <c:v>2362.777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14409.368999999999</c:v>
                </c:pt>
                <c:pt idx="1">
                  <c:v>13088.959000000004</c:v>
                </c:pt>
                <c:pt idx="2">
                  <c:v>12623.048000000003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4351.5599999999986</c:v>
                </c:pt>
                <c:pt idx="1">
                  <c:v>5178.5410000000011</c:v>
                </c:pt>
                <c:pt idx="2">
                  <c:v>12693.147000000001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5926.7080000000005</c:v>
                </c:pt>
                <c:pt idx="1">
                  <c:v>4409.2939999999999</c:v>
                </c:pt>
                <c:pt idx="2">
                  <c:v>4748.8629999999994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1098.5819999999962</c:v>
                </c:pt>
                <c:pt idx="1">
                  <c:v>4379.4799999999987</c:v>
                </c:pt>
                <c:pt idx="2">
                  <c:v>9435.1029999999973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78400"/>
        <c:axId val="134679936"/>
      </c:barChart>
      <c:catAx>
        <c:axId val="1346784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679936"/>
        <c:crosses val="autoZero"/>
        <c:auto val="1"/>
        <c:lblAlgn val="ctr"/>
        <c:lblOffset val="100"/>
        <c:noMultiLvlLbl val="0"/>
      </c:catAx>
      <c:valAx>
        <c:axId val="134679936"/>
        <c:scaling>
          <c:orientation val="minMax"/>
          <c:max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67840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</c:v>
                </c:pt>
                <c:pt idx="1">
                  <c:v>5.1480890174688859E-4</c:v>
                </c:pt>
                <c:pt idx="2">
                  <c:v>0</c:v>
                </c:pt>
                <c:pt idx="3">
                  <c:v>4.1040138922447809E-2</c:v>
                </c:pt>
                <c:pt idx="4">
                  <c:v>4.6041058731324996E-2</c:v>
                </c:pt>
                <c:pt idx="5">
                  <c:v>0</c:v>
                </c:pt>
                <c:pt idx="6">
                  <c:v>9.3426646692364279E-2</c:v>
                </c:pt>
                <c:pt idx="7">
                  <c:v>4.1070166257397962E-2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04512"/>
        <c:axId val="134718592"/>
      </c:barChart>
      <c:catAx>
        <c:axId val="1347045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718592"/>
        <c:crosses val="autoZero"/>
        <c:auto val="1"/>
        <c:lblAlgn val="ctr"/>
        <c:lblOffset val="100"/>
        <c:noMultiLvlLbl val="0"/>
      </c:catAx>
      <c:valAx>
        <c:axId val="1347185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7045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68192"/>
        <c:axId val="134574080"/>
      </c:barChart>
      <c:catAx>
        <c:axId val="1345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574080"/>
        <c:crosses val="autoZero"/>
        <c:auto val="1"/>
        <c:lblAlgn val="ctr"/>
        <c:lblOffset val="100"/>
        <c:noMultiLvlLbl val="0"/>
      </c:catAx>
      <c:valAx>
        <c:axId val="134574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5681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63488"/>
        <c:axId val="130865024"/>
      </c:barChart>
      <c:catAx>
        <c:axId val="13086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65024"/>
        <c:crosses val="autoZero"/>
        <c:auto val="1"/>
        <c:lblAlgn val="ctr"/>
        <c:lblOffset val="100"/>
        <c:noMultiLvlLbl val="0"/>
      </c:catAx>
      <c:valAx>
        <c:axId val="130865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8634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1696964.5550000002</c:v>
                </c:pt>
                <c:pt idx="2">
                  <c:v>0</c:v>
                </c:pt>
                <c:pt idx="3">
                  <c:v>121265.77700000003</c:v>
                </c:pt>
                <c:pt idx="4">
                  <c:v>15407.083999999999</c:v>
                </c:pt>
                <c:pt idx="5">
                  <c:v>0</c:v>
                </c:pt>
                <c:pt idx="6">
                  <c:v>15631.202000000001</c:v>
                </c:pt>
                <c:pt idx="7">
                  <c:v>9966.5319999999847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0.20622372630131772</c:v>
                </c:pt>
                <c:pt idx="1">
                  <c:v>0.11005498980981883</c:v>
                </c:pt>
                <c:pt idx="2">
                  <c:v>8.8031364189711747E-2</c:v>
                </c:pt>
                <c:pt idx="3">
                  <c:v>8.8487683599686159E-2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47008"/>
        <c:axId val="130752896"/>
      </c:barChart>
      <c:catAx>
        <c:axId val="1307470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752896"/>
        <c:crosses val="autoZero"/>
        <c:auto val="1"/>
        <c:lblAlgn val="ctr"/>
        <c:lblOffset val="100"/>
        <c:noMultiLvlLbl val="0"/>
      </c:catAx>
      <c:valAx>
        <c:axId val="13075289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7470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0.15412835884032225</c:v>
                </c:pt>
                <c:pt idx="2">
                  <c:v>0</c:v>
                </c:pt>
                <c:pt idx="3">
                  <c:v>9.2414257441903458E-2</c:v>
                </c:pt>
                <c:pt idx="4">
                  <c:v>1.5805473858578702E-2</c:v>
                </c:pt>
                <c:pt idx="5">
                  <c:v>0</c:v>
                </c:pt>
                <c:pt idx="6">
                  <c:v>7.7376355514058581E-2</c:v>
                </c:pt>
                <c:pt idx="7">
                  <c:v>2.9082636029559204E-2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85280"/>
        <c:axId val="130786816"/>
      </c:barChart>
      <c:catAx>
        <c:axId val="1307852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786816"/>
        <c:crosses val="autoZero"/>
        <c:auto val="1"/>
        <c:lblAlgn val="ctr"/>
        <c:lblOffset val="100"/>
        <c:noMultiLvlLbl val="0"/>
      </c:catAx>
      <c:valAx>
        <c:axId val="1307868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7852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656987.42600000009</c:v>
                </c:pt>
                <c:pt idx="1">
                  <c:v>538675.174</c:v>
                </c:pt>
                <c:pt idx="2">
                  <c:v>501301.95500000002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40739.212000000029</c:v>
                </c:pt>
                <c:pt idx="1">
                  <c:v>38605.699000000001</c:v>
                </c:pt>
                <c:pt idx="2">
                  <c:v>41920.866000000016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5729.6029999999992</c:v>
                </c:pt>
                <c:pt idx="1">
                  <c:v>4380.9090000000006</c:v>
                </c:pt>
                <c:pt idx="2">
                  <c:v>5296.5720000000001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6390.378999999999</c:v>
                </c:pt>
                <c:pt idx="1">
                  <c:v>3998.6940000000004</c:v>
                </c:pt>
                <c:pt idx="2">
                  <c:v>5242.1289999999999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2100.6609999999982</c:v>
                </c:pt>
                <c:pt idx="1">
                  <c:v>2516.0319999999997</c:v>
                </c:pt>
                <c:pt idx="2">
                  <c:v>5349.8389999999881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987520"/>
        <c:axId val="132997504"/>
      </c:barChart>
      <c:catAx>
        <c:axId val="132987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997504"/>
        <c:crosses val="autoZero"/>
        <c:auto val="1"/>
        <c:lblAlgn val="ctr"/>
        <c:lblOffset val="100"/>
        <c:noMultiLvlLbl val="0"/>
      </c:catAx>
      <c:valAx>
        <c:axId val="13299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9875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0.12632898903298209</c:v>
                </c:pt>
                <c:pt idx="2">
                  <c:v>0</c:v>
                </c:pt>
                <c:pt idx="3">
                  <c:v>0.12404271315666186</c:v>
                </c:pt>
                <c:pt idx="4">
                  <c:v>3.1919657258131562E-2</c:v>
                </c:pt>
                <c:pt idx="5">
                  <c:v>0</c:v>
                </c:pt>
                <c:pt idx="6">
                  <c:v>9.6810331854542811E-2</c:v>
                </c:pt>
                <c:pt idx="7">
                  <c:v>2.7447367896062076E-2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22080"/>
        <c:axId val="133023616"/>
      </c:barChart>
      <c:catAx>
        <c:axId val="1330220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023616"/>
        <c:crosses val="autoZero"/>
        <c:auto val="1"/>
        <c:lblAlgn val="ctr"/>
        <c:lblOffset val="100"/>
        <c:noMultiLvlLbl val="0"/>
      </c:catAx>
      <c:valAx>
        <c:axId val="1330236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0220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27296"/>
        <c:axId val="134337280"/>
      </c:barChart>
      <c:catAx>
        <c:axId val="13432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337280"/>
        <c:crosses val="autoZero"/>
        <c:auto val="1"/>
        <c:lblAlgn val="ctr"/>
        <c:lblOffset val="100"/>
        <c:noMultiLvlLbl val="0"/>
      </c:catAx>
      <c:valAx>
        <c:axId val="134337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3272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117111.92300000001</c:v>
                </c:pt>
                <c:pt idx="2">
                  <c:v>0</c:v>
                </c:pt>
                <c:pt idx="3">
                  <c:v>68916.250999999989</c:v>
                </c:pt>
                <c:pt idx="4">
                  <c:v>7783.6949999999997</c:v>
                </c:pt>
                <c:pt idx="5">
                  <c:v>190687.59</c:v>
                </c:pt>
                <c:pt idx="6">
                  <c:v>22985.681</c:v>
                </c:pt>
                <c:pt idx="7">
                  <c:v>19147.394000000029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4.11322781918756E-2</c:v>
                </c:pt>
                <c:pt idx="1">
                  <c:v>6.5461358028475997E-2</c:v>
                </c:pt>
                <c:pt idx="2">
                  <c:v>4.7847070178112842E-2</c:v>
                </c:pt>
                <c:pt idx="3">
                  <c:v>5.3368037023714981E-2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60320"/>
        <c:axId val="134761856"/>
      </c:barChart>
      <c:catAx>
        <c:axId val="13476032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761856"/>
        <c:crosses val="autoZero"/>
        <c:auto val="1"/>
        <c:lblAlgn val="ctr"/>
        <c:lblOffset val="100"/>
        <c:noMultiLvlLbl val="0"/>
      </c:catAx>
      <c:valAx>
        <c:axId val="13476185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76032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1.0729518180279243E-2</c:v>
                </c:pt>
                <c:pt idx="2">
                  <c:v>0</c:v>
                </c:pt>
                <c:pt idx="3">
                  <c:v>0.1192246048100621</c:v>
                </c:pt>
                <c:pt idx="4">
                  <c:v>1.1148455532471131E-2</c:v>
                </c:pt>
                <c:pt idx="5">
                  <c:v>0.55484421681604779</c:v>
                </c:pt>
                <c:pt idx="6">
                  <c:v>0.15499393568312153</c:v>
                </c:pt>
                <c:pt idx="7">
                  <c:v>5.2401896081239879E-2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94240"/>
        <c:axId val="134800128"/>
      </c:barChart>
      <c:catAx>
        <c:axId val="1347942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800128"/>
        <c:crosses val="autoZero"/>
        <c:auto val="1"/>
        <c:lblAlgn val="ctr"/>
        <c:lblOffset val="100"/>
        <c:noMultiLvlLbl val="0"/>
      </c:catAx>
      <c:valAx>
        <c:axId val="1348001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7942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43793.572000000007</c:v>
                </c:pt>
                <c:pt idx="1">
                  <c:v>36683.527999999998</c:v>
                </c:pt>
                <c:pt idx="2">
                  <c:v>36634.823000000004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23568.254000000001</c:v>
                </c:pt>
                <c:pt idx="1">
                  <c:v>21955.544000000002</c:v>
                </c:pt>
                <c:pt idx="2">
                  <c:v>23392.452999999994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1260.9000000000003</c:v>
                </c:pt>
                <c:pt idx="1">
                  <c:v>1652.3539999999996</c:v>
                </c:pt>
                <c:pt idx="2">
                  <c:v>4870.4409999999998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65672.55</c:v>
                </c:pt>
                <c:pt idx="1">
                  <c:v>60820.480000000003</c:v>
                </c:pt>
                <c:pt idx="2">
                  <c:v>64194.559999999998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8345.0160000000014</c:v>
                </c:pt>
                <c:pt idx="1">
                  <c:v>6347.8459999999995</c:v>
                </c:pt>
                <c:pt idx="2">
                  <c:v>8292.8189999999995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3308.0770000000034</c:v>
                </c:pt>
                <c:pt idx="1">
                  <c:v>5064.4140000000061</c:v>
                </c:pt>
                <c:pt idx="2">
                  <c:v>10774.903000000018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198848"/>
        <c:axId val="227200384"/>
      </c:barChart>
      <c:catAx>
        <c:axId val="2271988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200384"/>
        <c:crosses val="autoZero"/>
        <c:auto val="1"/>
        <c:lblAlgn val="ctr"/>
        <c:lblOffset val="100"/>
        <c:noMultiLvlLbl val="0"/>
      </c:catAx>
      <c:valAx>
        <c:axId val="227200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19884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436325461749562"/>
          <c:y val="0.27446729257600216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85.783300000001176</c:v>
                </c:pt>
                <c:pt idx="1">
                  <c:v>141.70796999999956</c:v>
                </c:pt>
                <c:pt idx="2">
                  <c:v>51.078510000000058</c:v>
                </c:pt>
                <c:pt idx="3">
                  <c:v>448.10842000000019</c:v>
                </c:pt>
                <c:pt idx="4">
                  <c:v>984.90795000000048</c:v>
                </c:pt>
                <c:pt idx="5">
                  <c:v>332.99501999999995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8.7182910171617837E-3</c:v>
                </c:pt>
                <c:pt idx="2">
                  <c:v>0</c:v>
                </c:pt>
                <c:pt idx="3">
                  <c:v>7.0494404654872306E-2</c:v>
                </c:pt>
                <c:pt idx="4">
                  <c:v>1.6125885767990383E-2</c:v>
                </c:pt>
                <c:pt idx="5">
                  <c:v>0.58995043289463378</c:v>
                </c:pt>
                <c:pt idx="6">
                  <c:v>0.14235958344807131</c:v>
                </c:pt>
                <c:pt idx="7">
                  <c:v>5.2731036971421279E-2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958720"/>
        <c:axId val="226960512"/>
      </c:barChart>
      <c:catAx>
        <c:axId val="2269587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6960512"/>
        <c:crosses val="autoZero"/>
        <c:auto val="1"/>
        <c:lblAlgn val="ctr"/>
        <c:lblOffset val="100"/>
        <c:noMultiLvlLbl val="0"/>
      </c:catAx>
      <c:valAx>
        <c:axId val="2269605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69587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006720"/>
        <c:axId val="227082240"/>
      </c:barChart>
      <c:catAx>
        <c:axId val="22700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082240"/>
        <c:crosses val="autoZero"/>
        <c:auto val="1"/>
        <c:lblAlgn val="ctr"/>
        <c:lblOffset val="100"/>
        <c:noMultiLvlLbl val="0"/>
      </c:catAx>
      <c:valAx>
        <c:axId val="227082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067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1242928.6359999999</c:v>
                </c:pt>
                <c:pt idx="2">
                  <c:v>0</c:v>
                </c:pt>
                <c:pt idx="3">
                  <c:v>87201.646000000008</c:v>
                </c:pt>
                <c:pt idx="4">
                  <c:v>14424.730000000001</c:v>
                </c:pt>
                <c:pt idx="5">
                  <c:v>0</c:v>
                </c:pt>
                <c:pt idx="6">
                  <c:v>3428.357</c:v>
                </c:pt>
                <c:pt idx="7">
                  <c:v>15426.421000000006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2.9941551477937783E-2</c:v>
                </c:pt>
                <c:pt idx="1">
                  <c:v>4.3710107870153295E-2</c:v>
                </c:pt>
                <c:pt idx="2">
                  <c:v>5.1672606857165661E-2</c:v>
                </c:pt>
                <c:pt idx="3">
                  <c:v>4.7318628768771236E-2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33728"/>
        <c:axId val="227106816"/>
      </c:barChart>
      <c:catAx>
        <c:axId val="13463372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106816"/>
        <c:crosses val="autoZero"/>
        <c:auto val="1"/>
        <c:lblAlgn val="ctr"/>
        <c:lblOffset val="100"/>
        <c:noMultiLvlLbl val="0"/>
      </c:catAx>
      <c:valAx>
        <c:axId val="22710681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63372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0.12223221116401152</c:v>
                </c:pt>
                <c:pt idx="2">
                  <c:v>0</c:v>
                </c:pt>
                <c:pt idx="3">
                  <c:v>6.1839602645103416E-2</c:v>
                </c:pt>
                <c:pt idx="4">
                  <c:v>2.6746913065809445E-2</c:v>
                </c:pt>
                <c:pt idx="5">
                  <c:v>0</c:v>
                </c:pt>
                <c:pt idx="6">
                  <c:v>6.8287861894628071E-2</c:v>
                </c:pt>
                <c:pt idx="7">
                  <c:v>4.6321760852370407E-2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897024"/>
        <c:axId val="134902912"/>
      </c:barChart>
      <c:catAx>
        <c:axId val="1348970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902912"/>
        <c:crosses val="autoZero"/>
        <c:auto val="1"/>
        <c:lblAlgn val="ctr"/>
        <c:lblOffset val="100"/>
        <c:noMultiLvlLbl val="0"/>
      </c:catAx>
      <c:valAx>
        <c:axId val="1349029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8970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446677.34</c:v>
                </c:pt>
                <c:pt idx="1">
                  <c:v>386625.47</c:v>
                </c:pt>
                <c:pt idx="2">
                  <c:v>409625.826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29858.845000000005</c:v>
                </c:pt>
                <c:pt idx="1">
                  <c:v>27475.591999999997</c:v>
                </c:pt>
                <c:pt idx="2">
                  <c:v>29867.208999999995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3130.8689999999992</c:v>
                </c:pt>
                <c:pt idx="1">
                  <c:v>2948.0010000000016</c:v>
                </c:pt>
                <c:pt idx="2">
                  <c:v>8345.86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1178.6679999999999</c:v>
                </c:pt>
                <c:pt idx="1">
                  <c:v>1005.8300000000002</c:v>
                </c:pt>
                <c:pt idx="2">
                  <c:v>1243.8590000000002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2453.8950000000018</c:v>
                </c:pt>
                <c:pt idx="1">
                  <c:v>4353.6179999999977</c:v>
                </c:pt>
                <c:pt idx="2">
                  <c:v>8618.9080000000067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06464"/>
        <c:axId val="135016448"/>
      </c:barChart>
      <c:catAx>
        <c:axId val="135006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5016448"/>
        <c:crosses val="autoZero"/>
        <c:auto val="1"/>
        <c:lblAlgn val="ctr"/>
        <c:lblOffset val="100"/>
        <c:noMultiLvlLbl val="0"/>
      </c:catAx>
      <c:valAx>
        <c:axId val="135016448"/>
        <c:scaling>
          <c:orientation val="minMax"/>
          <c:max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500646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9.2528696349832351E-2</c:v>
                </c:pt>
                <c:pt idx="2">
                  <c:v>0</c:v>
                </c:pt>
                <c:pt idx="3">
                  <c:v>8.9198527640380915E-2</c:v>
                </c:pt>
                <c:pt idx="4">
                  <c:v>2.9884463383277986E-2</c:v>
                </c:pt>
                <c:pt idx="5">
                  <c:v>0</c:v>
                </c:pt>
                <c:pt idx="6">
                  <c:v>2.1233196198593353E-2</c:v>
                </c:pt>
                <c:pt idx="7">
                  <c:v>4.2483649528897174E-2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041024"/>
        <c:axId val="135042560"/>
      </c:barChart>
      <c:catAx>
        <c:axId val="1350410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5042560"/>
        <c:crosses val="autoZero"/>
        <c:auto val="1"/>
        <c:lblAlgn val="ctr"/>
        <c:lblOffset val="100"/>
        <c:noMultiLvlLbl val="0"/>
      </c:catAx>
      <c:valAx>
        <c:axId val="1350425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50410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756672"/>
        <c:axId val="227766656"/>
      </c:barChart>
      <c:catAx>
        <c:axId val="22775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766656"/>
        <c:crosses val="autoZero"/>
        <c:auto val="1"/>
        <c:lblAlgn val="ctr"/>
        <c:lblOffset val="100"/>
        <c:noMultiLvlLbl val="0"/>
      </c:catAx>
      <c:valAx>
        <c:axId val="227766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7566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237345.924</c:v>
                </c:pt>
                <c:pt idx="2">
                  <c:v>0</c:v>
                </c:pt>
                <c:pt idx="3">
                  <c:v>62627.195</c:v>
                </c:pt>
                <c:pt idx="4">
                  <c:v>20170.862000000008</c:v>
                </c:pt>
                <c:pt idx="5">
                  <c:v>0</c:v>
                </c:pt>
                <c:pt idx="6">
                  <c:v>395.20900000000006</c:v>
                </c:pt>
                <c:pt idx="7">
                  <c:v>35386.540999999961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3.0589998561555431E-2</c:v>
                </c:pt>
                <c:pt idx="1">
                  <c:v>6.4033225712527078E-2</c:v>
                </c:pt>
                <c:pt idx="2">
                  <c:v>5.946439286481775E-2</c:v>
                </c:pt>
                <c:pt idx="3">
                  <c:v>5.6366905363362384E-2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86048"/>
        <c:axId val="227587584"/>
      </c:barChart>
      <c:catAx>
        <c:axId val="22758604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587584"/>
        <c:crosses val="autoZero"/>
        <c:auto val="1"/>
        <c:lblAlgn val="ctr"/>
        <c:lblOffset val="100"/>
        <c:noMultiLvlLbl val="0"/>
      </c:catAx>
      <c:valAx>
        <c:axId val="2275875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58604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(MWh)</a:t>
            </a:r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2408.6000000000031</c:v>
                </c:pt>
                <c:pt idx="1">
                  <c:v>4030.0680000000102</c:v>
                </c:pt>
                <c:pt idx="2">
                  <c:v>7554.7149999999947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3120.7909999999938</c:v>
                </c:pt>
                <c:pt idx="1">
                  <c:v>5994.8599999999906</c:v>
                </c:pt>
                <c:pt idx="2">
                  <c:v>12212.936000000011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1246.6019999999974</c:v>
                </c:pt>
                <c:pt idx="1">
                  <c:v>2216.4599999999955</c:v>
                </c:pt>
                <c:pt idx="2">
                  <c:v>4606.6669999999949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13308.683000000008</c:v>
                </c:pt>
                <c:pt idx="1">
                  <c:v>21738.716000000004</c:v>
                </c:pt>
                <c:pt idx="2">
                  <c:v>43660.021999999968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31762.399000000019</c:v>
                </c:pt>
                <c:pt idx="1">
                  <c:v>50244.305000000029</c:v>
                </c:pt>
                <c:pt idx="2">
                  <c:v>98194.214999999909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10231.547000000002</c:v>
                </c:pt>
                <c:pt idx="1">
                  <c:v>16782.600999999999</c:v>
                </c:pt>
                <c:pt idx="2">
                  <c:v>33800.121000000006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0308736"/>
        <c:axId val="130314624"/>
      </c:barChart>
      <c:catAx>
        <c:axId val="1303087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314624"/>
        <c:crosses val="autoZero"/>
        <c:auto val="1"/>
        <c:lblAlgn val="ctr"/>
        <c:lblOffset val="100"/>
        <c:noMultiLvlLbl val="0"/>
      </c:catAx>
      <c:valAx>
        <c:axId val="130314624"/>
        <c:scaling>
          <c:orientation val="minMax"/>
          <c:max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308736"/>
        <c:crosses val="autoZero"/>
        <c:crossBetween val="between"/>
        <c:majorUnit val="2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2.4493273394564436E-2</c:v>
                </c:pt>
                <c:pt idx="2">
                  <c:v>0</c:v>
                </c:pt>
                <c:pt idx="3">
                  <c:v>7.6187270044002206E-2</c:v>
                </c:pt>
                <c:pt idx="4">
                  <c:v>1.8551618150838944E-2</c:v>
                </c:pt>
                <c:pt idx="5">
                  <c:v>1.2804097311139564E-3</c:v>
                </c:pt>
                <c:pt idx="6">
                  <c:v>2.8379371176988294E-3</c:v>
                </c:pt>
                <c:pt idx="7">
                  <c:v>0.10200817803677531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218560"/>
        <c:axId val="227220096"/>
      </c:barChart>
      <c:catAx>
        <c:axId val="2272185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220096"/>
        <c:crosses val="autoZero"/>
        <c:auto val="1"/>
        <c:lblAlgn val="ctr"/>
        <c:lblOffset val="100"/>
        <c:noMultiLvlLbl val="0"/>
      </c:catAx>
      <c:valAx>
        <c:axId val="2272200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2185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93501.405999999988</c:v>
                </c:pt>
                <c:pt idx="1">
                  <c:v>74835.63</c:v>
                </c:pt>
                <c:pt idx="2">
                  <c:v>69008.887999999992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21656.131999999998</c:v>
                </c:pt>
                <c:pt idx="1">
                  <c:v>19220.740999999998</c:v>
                </c:pt>
                <c:pt idx="2">
                  <c:v>21750.322000000007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4518.7299999999987</c:v>
                </c:pt>
                <c:pt idx="1">
                  <c:v>5631.2680000000018</c:v>
                </c:pt>
                <c:pt idx="2">
                  <c:v>10020.864000000007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140.69999999999999</c:v>
                </c:pt>
                <c:pt idx="1">
                  <c:v>131.77000000000001</c:v>
                </c:pt>
                <c:pt idx="2">
                  <c:v>122.739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5219.234999999986</c:v>
                </c:pt>
                <c:pt idx="1">
                  <c:v>10833.090000000024</c:v>
                </c:pt>
                <c:pt idx="2">
                  <c:v>19334.215999999953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672064"/>
        <c:axId val="227673600"/>
      </c:barChart>
      <c:catAx>
        <c:axId val="227672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673600"/>
        <c:crosses val="autoZero"/>
        <c:auto val="1"/>
        <c:lblAlgn val="ctr"/>
        <c:lblOffset val="100"/>
        <c:noMultiLvlLbl val="0"/>
      </c:catAx>
      <c:valAx>
        <c:axId val="227673600"/>
        <c:scaling>
          <c:orientation val="minMax"/>
          <c:max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67206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1.7669002302772907E-2</c:v>
                </c:pt>
                <c:pt idx="2">
                  <c:v>0</c:v>
                </c:pt>
                <c:pt idx="3">
                  <c:v>6.4061331872646357E-2</c:v>
                </c:pt>
                <c:pt idx="4">
                  <c:v>4.1789023908811708E-2</c:v>
                </c:pt>
                <c:pt idx="5">
                  <c:v>0</c:v>
                </c:pt>
                <c:pt idx="6">
                  <c:v>2.4476885681537488E-3</c:v>
                </c:pt>
                <c:pt idx="7">
                  <c:v>9.7452896292921629E-2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81792"/>
        <c:axId val="227683328"/>
      </c:barChart>
      <c:catAx>
        <c:axId val="2276817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683328"/>
        <c:crosses val="autoZero"/>
        <c:auto val="1"/>
        <c:lblAlgn val="ctr"/>
        <c:lblOffset val="100"/>
        <c:noMultiLvlLbl val="0"/>
      </c:catAx>
      <c:valAx>
        <c:axId val="2276833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6817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32448"/>
        <c:axId val="230233984"/>
      </c:barChart>
      <c:catAx>
        <c:axId val="23023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0233984"/>
        <c:crosses val="autoZero"/>
        <c:auto val="1"/>
        <c:lblAlgn val="ctr"/>
        <c:lblOffset val="100"/>
        <c:noMultiLvlLbl val="0"/>
      </c:catAx>
      <c:valAx>
        <c:axId val="230233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02324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13490.481</c:v>
                </c:pt>
                <c:pt idx="2">
                  <c:v>0</c:v>
                </c:pt>
                <c:pt idx="3">
                  <c:v>17854.784000000003</c:v>
                </c:pt>
                <c:pt idx="4">
                  <c:v>7955.5989999999983</c:v>
                </c:pt>
                <c:pt idx="5">
                  <c:v>0</c:v>
                </c:pt>
                <c:pt idx="6">
                  <c:v>0</c:v>
                </c:pt>
                <c:pt idx="7">
                  <c:v>3091.7650000000003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1.1351625719392171E-2</c:v>
                </c:pt>
                <c:pt idx="1">
                  <c:v>0.13436319219770099</c:v>
                </c:pt>
                <c:pt idx="2">
                  <c:v>0.13903947047838333</c:v>
                </c:pt>
                <c:pt idx="3">
                  <c:v>9.4633045080895373E-2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863104"/>
        <c:axId val="230268928"/>
      </c:barChart>
      <c:catAx>
        <c:axId val="13486310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268928"/>
        <c:crosses val="autoZero"/>
        <c:auto val="1"/>
        <c:lblAlgn val="ctr"/>
        <c:lblOffset val="100"/>
        <c:noMultiLvlLbl val="0"/>
      </c:catAx>
      <c:valAx>
        <c:axId val="23026892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8631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1.4197135391575685E-2</c:v>
                </c:pt>
                <c:pt idx="2">
                  <c:v>0</c:v>
                </c:pt>
                <c:pt idx="3">
                  <c:v>2.0346075984376093E-2</c:v>
                </c:pt>
                <c:pt idx="4">
                  <c:v>1.0955206641851021E-2</c:v>
                </c:pt>
                <c:pt idx="5">
                  <c:v>0</c:v>
                </c:pt>
                <c:pt idx="6">
                  <c:v>0</c:v>
                </c:pt>
                <c:pt idx="7">
                  <c:v>1.0186912755339521E-2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84672"/>
        <c:axId val="227415168"/>
      </c:barChart>
      <c:catAx>
        <c:axId val="2302846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415168"/>
        <c:crosses val="autoZero"/>
        <c:auto val="1"/>
        <c:lblAlgn val="ctr"/>
        <c:lblOffset val="100"/>
        <c:noMultiLvlLbl val="0"/>
      </c:catAx>
      <c:valAx>
        <c:axId val="2274151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2846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4198.2420000000002</c:v>
                </c:pt>
                <c:pt idx="1">
                  <c:v>3947.9769999999999</c:v>
                </c:pt>
                <c:pt idx="2">
                  <c:v>5344.2619999999997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5951.7970000000005</c:v>
                </c:pt>
                <c:pt idx="1">
                  <c:v>5602.1040000000003</c:v>
                </c:pt>
                <c:pt idx="2">
                  <c:v>6300.8830000000007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2437.7319999999995</c:v>
                </c:pt>
                <c:pt idx="1">
                  <c:v>2313.5949999999998</c:v>
                </c:pt>
                <c:pt idx="2">
                  <c:v>3204.2719999999995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504.27200000000033</c:v>
                </c:pt>
                <c:pt idx="1">
                  <c:v>854.40999999999815</c:v>
                </c:pt>
                <c:pt idx="2">
                  <c:v>1733.0830000000017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481856"/>
        <c:axId val="227495936"/>
      </c:barChart>
      <c:catAx>
        <c:axId val="2274818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495936"/>
        <c:crosses val="autoZero"/>
        <c:auto val="1"/>
        <c:lblAlgn val="ctr"/>
        <c:lblOffset val="100"/>
        <c:noMultiLvlLbl val="0"/>
      </c:catAx>
      <c:valAx>
        <c:axId val="227495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48185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1.0042866371470283E-3</c:v>
                </c:pt>
                <c:pt idx="2">
                  <c:v>0</c:v>
                </c:pt>
                <c:pt idx="3">
                  <c:v>1.826365117164223E-2</c:v>
                </c:pt>
                <c:pt idx="4">
                  <c:v>1.648202822566127E-2</c:v>
                </c:pt>
                <c:pt idx="5">
                  <c:v>0</c:v>
                </c:pt>
                <c:pt idx="6">
                  <c:v>0</c:v>
                </c:pt>
                <c:pt idx="7">
                  <c:v>8.5145777290604706E-3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28704"/>
        <c:axId val="227530240"/>
      </c:barChart>
      <c:catAx>
        <c:axId val="22752870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530240"/>
        <c:crosses val="autoZero"/>
        <c:auto val="1"/>
        <c:lblAlgn val="ctr"/>
        <c:lblOffset val="100"/>
        <c:noMultiLvlLbl val="0"/>
      </c:catAx>
      <c:valAx>
        <c:axId val="2275302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5287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58624"/>
        <c:axId val="230084992"/>
      </c:barChart>
      <c:catAx>
        <c:axId val="23005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0084992"/>
        <c:crosses val="autoZero"/>
        <c:auto val="1"/>
        <c:lblAlgn val="ctr"/>
        <c:lblOffset val="100"/>
        <c:noMultiLvlLbl val="0"/>
      </c:catAx>
      <c:valAx>
        <c:axId val="230084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00586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840387754521544"/>
          <c:y val="0.24489095698872343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2.704899999999999</c:v>
                </c:pt>
                <c:pt idx="1">
                  <c:v>5.76</c:v>
                </c:pt>
                <c:pt idx="2">
                  <c:v>59.879999999999995</c:v>
                </c:pt>
                <c:pt idx="3">
                  <c:v>213.5500000000001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2248159.8280000002</c:v>
                </c:pt>
                <c:pt idx="2">
                  <c:v>0</c:v>
                </c:pt>
                <c:pt idx="3">
                  <c:v>103655.495</c:v>
                </c:pt>
                <c:pt idx="4">
                  <c:v>203667.215</c:v>
                </c:pt>
                <c:pt idx="5">
                  <c:v>12610.56</c:v>
                </c:pt>
                <c:pt idx="6">
                  <c:v>1972.9110000000001</c:v>
                </c:pt>
                <c:pt idx="7">
                  <c:v>41286.254000000088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0.12896944058988905</c:v>
                </c:pt>
                <c:pt idx="1">
                  <c:v>0.1181080905071589</c:v>
                </c:pt>
                <c:pt idx="2">
                  <c:v>0.12438449698842079</c:v>
                </c:pt>
                <c:pt idx="3">
                  <c:v>0.1761746641310413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167680"/>
        <c:axId val="230169216"/>
      </c:barChart>
      <c:catAx>
        <c:axId val="23016768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169216"/>
        <c:crosses val="autoZero"/>
        <c:auto val="1"/>
        <c:lblAlgn val="ctr"/>
        <c:lblOffset val="100"/>
        <c:noMultiLvlLbl val="0"/>
      </c:catAx>
      <c:valAx>
        <c:axId val="23016921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1676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0.16582319393897282</c:v>
                </c:pt>
                <c:pt idx="2">
                  <c:v>0</c:v>
                </c:pt>
                <c:pt idx="3">
                  <c:v>0.21891357621674137</c:v>
                </c:pt>
                <c:pt idx="4">
                  <c:v>0.59041478159892424</c:v>
                </c:pt>
                <c:pt idx="5">
                  <c:v>3.8412291933418691E-2</c:v>
                </c:pt>
                <c:pt idx="6">
                  <c:v>2.1476089138185887E-2</c:v>
                </c:pt>
                <c:pt idx="7">
                  <c:v>0.11875615092356487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181120"/>
        <c:axId val="230092800"/>
      </c:barChart>
      <c:catAx>
        <c:axId val="2301811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092800"/>
        <c:crosses val="autoZero"/>
        <c:auto val="1"/>
        <c:lblAlgn val="ctr"/>
        <c:lblOffset val="100"/>
        <c:noMultiLvlLbl val="0"/>
      </c:catAx>
      <c:valAx>
        <c:axId val="2300928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1811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853889.33</c:v>
                </c:pt>
                <c:pt idx="1">
                  <c:v>674136.78500000015</c:v>
                </c:pt>
                <c:pt idx="2">
                  <c:v>720133.71299999999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36236.089000000007</c:v>
                </c:pt>
                <c:pt idx="1">
                  <c:v>32364.098999999995</c:v>
                </c:pt>
                <c:pt idx="2">
                  <c:v>35055.307000000008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49132.700000000004</c:v>
                </c:pt>
                <c:pt idx="1">
                  <c:v>52252.000999999997</c:v>
                </c:pt>
                <c:pt idx="2">
                  <c:v>102282.514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4426.37</c:v>
                </c:pt>
                <c:pt idx="1">
                  <c:v>3586.12</c:v>
                </c:pt>
                <c:pt idx="2">
                  <c:v>4598.07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422.98599999999999</c:v>
                </c:pt>
                <c:pt idx="1">
                  <c:v>647.12300000000005</c:v>
                </c:pt>
                <c:pt idx="2">
                  <c:v>902.80200000000002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6672.4489999999923</c:v>
                </c:pt>
                <c:pt idx="1">
                  <c:v>11649.288000000011</c:v>
                </c:pt>
                <c:pt idx="2">
                  <c:v>22964.517000000083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376576"/>
        <c:axId val="230378112"/>
      </c:barChart>
      <c:catAx>
        <c:axId val="2303765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378112"/>
        <c:crosses val="autoZero"/>
        <c:auto val="1"/>
        <c:lblAlgn val="ctr"/>
        <c:lblOffset val="100"/>
        <c:noMultiLvlLbl val="0"/>
      </c:catAx>
      <c:valAx>
        <c:axId val="230378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37657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0.16736222180893043</c:v>
                </c:pt>
                <c:pt idx="2">
                  <c:v>0</c:v>
                </c:pt>
                <c:pt idx="3">
                  <c:v>0.10602916297973165</c:v>
                </c:pt>
                <c:pt idx="4">
                  <c:v>0.42194796221778186</c:v>
                </c:pt>
                <c:pt idx="5">
                  <c:v>3.9014627700962354E-2</c:v>
                </c:pt>
                <c:pt idx="6">
                  <c:v>1.2219032716068662E-2</c:v>
                </c:pt>
                <c:pt idx="7">
                  <c:v>0.11370043286754798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972032"/>
        <c:axId val="230977920"/>
      </c:barChart>
      <c:catAx>
        <c:axId val="2309720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977920"/>
        <c:crosses val="autoZero"/>
        <c:auto val="1"/>
        <c:lblAlgn val="ctr"/>
        <c:lblOffset val="100"/>
        <c:noMultiLvlLbl val="0"/>
      </c:catAx>
      <c:valAx>
        <c:axId val="2309779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9720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782464"/>
        <c:axId val="230784000"/>
      </c:barChart>
      <c:catAx>
        <c:axId val="23078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0784000"/>
        <c:crosses val="autoZero"/>
        <c:auto val="1"/>
        <c:lblAlgn val="ctr"/>
        <c:lblOffset val="100"/>
        <c:noMultiLvlLbl val="0"/>
      </c:catAx>
      <c:valAx>
        <c:axId val="23078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07824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6360618.6740000006</c:v>
                </c:pt>
                <c:pt idx="2">
                  <c:v>491591.08</c:v>
                </c:pt>
                <c:pt idx="3">
                  <c:v>55159.812999999995</c:v>
                </c:pt>
                <c:pt idx="4">
                  <c:v>84631.31700000001</c:v>
                </c:pt>
                <c:pt idx="5">
                  <c:v>0</c:v>
                </c:pt>
                <c:pt idx="6">
                  <c:v>55947.334000000003</c:v>
                </c:pt>
                <c:pt idx="7">
                  <c:v>26339.790000000012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0.30802902526428005</c:v>
                </c:pt>
                <c:pt idx="1">
                  <c:v>6.6513657471850965E-2</c:v>
                </c:pt>
                <c:pt idx="2">
                  <c:v>7.2406403806086359E-2</c:v>
                </c:pt>
                <c:pt idx="3">
                  <c:v>6.8024482247568435E-2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73280"/>
        <c:axId val="134279168"/>
      </c:barChart>
      <c:catAx>
        <c:axId val="13427328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279168"/>
        <c:crosses val="autoZero"/>
        <c:auto val="1"/>
        <c:lblAlgn val="ctr"/>
        <c:lblOffset val="100"/>
        <c:noMultiLvlLbl val="0"/>
      </c:catAx>
      <c:valAx>
        <c:axId val="13427916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2732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0.38046480311910885</c:v>
                </c:pt>
                <c:pt idx="2">
                  <c:v>0.61972863953061974</c:v>
                </c:pt>
                <c:pt idx="3">
                  <c:v>5.0108021227928359E-2</c:v>
                </c:pt>
                <c:pt idx="4">
                  <c:v>7.0315795579662235E-2</c:v>
                </c:pt>
                <c:pt idx="5">
                  <c:v>0</c:v>
                </c:pt>
                <c:pt idx="6">
                  <c:v>0.30791617727032294</c:v>
                </c:pt>
                <c:pt idx="7">
                  <c:v>8.495386368055019E-2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66592"/>
        <c:axId val="230798464"/>
      </c:barChart>
      <c:catAx>
        <c:axId val="2303665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798464"/>
        <c:crosses val="autoZero"/>
        <c:auto val="1"/>
        <c:lblAlgn val="ctr"/>
        <c:lblOffset val="100"/>
        <c:noMultiLvlLbl val="0"/>
      </c:catAx>
      <c:valAx>
        <c:axId val="2307984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3665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2238771.8760000002</c:v>
                </c:pt>
                <c:pt idx="1">
                  <c:v>2068537.5740000003</c:v>
                </c:pt>
                <c:pt idx="2">
                  <c:v>2053309.2239999999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260065.58</c:v>
                </c:pt>
                <c:pt idx="1">
                  <c:v>164337.45000000001</c:v>
                </c:pt>
                <c:pt idx="2">
                  <c:v>67188.05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19608.140999999989</c:v>
                </c:pt>
                <c:pt idx="1">
                  <c:v>17804.673999999999</c:v>
                </c:pt>
                <c:pt idx="2">
                  <c:v>17746.998000000003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23045.319000000003</c:v>
                </c:pt>
                <c:pt idx="1">
                  <c:v>22942.815000000002</c:v>
                </c:pt>
                <c:pt idx="2">
                  <c:v>38643.183000000012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18774.739000000001</c:v>
                </c:pt>
                <c:pt idx="1">
                  <c:v>16577.214</c:v>
                </c:pt>
                <c:pt idx="2">
                  <c:v>20595.381000000001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3568.7830000000022</c:v>
                </c:pt>
                <c:pt idx="1">
                  <c:v>7449.5830000000014</c:v>
                </c:pt>
                <c:pt idx="2">
                  <c:v>15321.424000000008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607104"/>
        <c:axId val="230612992"/>
      </c:barChart>
      <c:catAx>
        <c:axId val="230607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0612992"/>
        <c:crosses val="autoZero"/>
        <c:auto val="1"/>
        <c:lblAlgn val="ctr"/>
        <c:lblOffset val="100"/>
        <c:noMultiLvlLbl val="0"/>
      </c:catAx>
      <c:valAx>
        <c:axId val="230612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60710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microsoft.com/office/2007/relationships/hdphoto" Target="../media/hdphoto1.wdp"/><Relationship Id="rId7" Type="http://schemas.openxmlformats.org/officeDocument/2006/relationships/chart" Target="../charts/chart32.xml"/><Relationship Id="rId2" Type="http://schemas.openxmlformats.org/officeDocument/2006/relationships/image" Target="../media/image3.png"/><Relationship Id="rId1" Type="http://schemas.openxmlformats.org/officeDocument/2006/relationships/chart" Target="../charts/chart30.xml"/><Relationship Id="rId6" Type="http://schemas.openxmlformats.org/officeDocument/2006/relationships/chart" Target="../charts/chart31.xml"/><Relationship Id="rId5" Type="http://schemas.microsoft.com/office/2007/relationships/hdphoto" Target="../media/hdphoto2.wdp"/><Relationship Id="rId10" Type="http://schemas.openxmlformats.org/officeDocument/2006/relationships/chart" Target="../charts/chart35.xml"/><Relationship Id="rId4" Type="http://schemas.openxmlformats.org/officeDocument/2006/relationships/image" Target="../media/image4.png"/><Relationship Id="rId9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image" Target="../media/image6.png"/><Relationship Id="rId7" Type="http://schemas.openxmlformats.org/officeDocument/2006/relationships/chart" Target="../charts/chart38.xml"/><Relationship Id="rId2" Type="http://schemas.microsoft.com/office/2007/relationships/hdphoto" Target="../media/hdphoto3.wdp"/><Relationship Id="rId1" Type="http://schemas.openxmlformats.org/officeDocument/2006/relationships/image" Target="../media/image5.png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microsoft.com/office/2007/relationships/hdphoto" Target="../media/hdphoto4.wdp"/><Relationship Id="rId9" Type="http://schemas.openxmlformats.org/officeDocument/2006/relationships/chart" Target="../charts/chart4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8.png"/><Relationship Id="rId7" Type="http://schemas.openxmlformats.org/officeDocument/2006/relationships/chart" Target="../charts/chart44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microsoft.com/office/2007/relationships/hdphoto" Target="../media/hdphoto6.wdp"/><Relationship Id="rId9" Type="http://schemas.openxmlformats.org/officeDocument/2006/relationships/chart" Target="../charts/chart4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image" Target="../media/image10.png"/><Relationship Id="rId7" Type="http://schemas.openxmlformats.org/officeDocument/2006/relationships/chart" Target="../charts/chart50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10" Type="http://schemas.openxmlformats.org/officeDocument/2006/relationships/chart" Target="../charts/chart53.xml"/><Relationship Id="rId4" Type="http://schemas.microsoft.com/office/2007/relationships/hdphoto" Target="../media/hdphoto8.wdp"/><Relationship Id="rId9" Type="http://schemas.openxmlformats.org/officeDocument/2006/relationships/chart" Target="../charts/chart5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image" Target="../media/image12.png"/><Relationship Id="rId7" Type="http://schemas.openxmlformats.org/officeDocument/2006/relationships/chart" Target="../charts/chart56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10" Type="http://schemas.openxmlformats.org/officeDocument/2006/relationships/chart" Target="../charts/chart59.xml"/><Relationship Id="rId4" Type="http://schemas.microsoft.com/office/2007/relationships/hdphoto" Target="../media/hdphoto10.wdp"/><Relationship Id="rId9" Type="http://schemas.openxmlformats.org/officeDocument/2006/relationships/chart" Target="../charts/chart5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14.png"/><Relationship Id="rId7" Type="http://schemas.openxmlformats.org/officeDocument/2006/relationships/chart" Target="../charts/chart62.xml"/><Relationship Id="rId2" Type="http://schemas.microsoft.com/office/2007/relationships/hdphoto" Target="../media/hdphoto11.wdp"/><Relationship Id="rId1" Type="http://schemas.openxmlformats.org/officeDocument/2006/relationships/image" Target="../media/image13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10" Type="http://schemas.openxmlformats.org/officeDocument/2006/relationships/chart" Target="../charts/chart65.xml"/><Relationship Id="rId4" Type="http://schemas.microsoft.com/office/2007/relationships/hdphoto" Target="../media/hdphoto12.wdp"/><Relationship Id="rId9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3" Type="http://schemas.openxmlformats.org/officeDocument/2006/relationships/image" Target="../media/image16.png"/><Relationship Id="rId7" Type="http://schemas.openxmlformats.org/officeDocument/2006/relationships/chart" Target="../charts/chart68.xml"/><Relationship Id="rId2" Type="http://schemas.microsoft.com/office/2007/relationships/hdphoto" Target="../media/hdphoto13.wdp"/><Relationship Id="rId1" Type="http://schemas.openxmlformats.org/officeDocument/2006/relationships/image" Target="../media/image15.png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1.xml"/><Relationship Id="rId4" Type="http://schemas.microsoft.com/office/2007/relationships/hdphoto" Target="../media/hdphoto14.wdp"/><Relationship Id="rId9" Type="http://schemas.openxmlformats.org/officeDocument/2006/relationships/chart" Target="../charts/chart7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image" Target="../media/image18.png"/><Relationship Id="rId7" Type="http://schemas.openxmlformats.org/officeDocument/2006/relationships/chart" Target="../charts/chart74.xml"/><Relationship Id="rId2" Type="http://schemas.microsoft.com/office/2007/relationships/hdphoto" Target="../media/hdphoto15.wdp"/><Relationship Id="rId1" Type="http://schemas.openxmlformats.org/officeDocument/2006/relationships/image" Target="../media/image17.png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microsoft.com/office/2007/relationships/hdphoto" Target="../media/hdphoto16.wdp"/><Relationship Id="rId9" Type="http://schemas.openxmlformats.org/officeDocument/2006/relationships/chart" Target="../charts/chart76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image" Target="../media/image20.png"/><Relationship Id="rId7" Type="http://schemas.openxmlformats.org/officeDocument/2006/relationships/chart" Target="../charts/chart80.xml"/><Relationship Id="rId2" Type="http://schemas.microsoft.com/office/2007/relationships/hdphoto" Target="../media/hdphoto17.wdp"/><Relationship Id="rId1" Type="http://schemas.openxmlformats.org/officeDocument/2006/relationships/image" Target="../media/image19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10" Type="http://schemas.openxmlformats.org/officeDocument/2006/relationships/chart" Target="../charts/chart83.xml"/><Relationship Id="rId4" Type="http://schemas.microsoft.com/office/2007/relationships/hdphoto" Target="../media/hdphoto18.wdp"/><Relationship Id="rId9" Type="http://schemas.openxmlformats.org/officeDocument/2006/relationships/chart" Target="../charts/chart8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image" Target="../media/image22.png"/><Relationship Id="rId7" Type="http://schemas.openxmlformats.org/officeDocument/2006/relationships/chart" Target="../charts/chart86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10" Type="http://schemas.openxmlformats.org/officeDocument/2006/relationships/chart" Target="../charts/chart89.xml"/><Relationship Id="rId4" Type="http://schemas.microsoft.com/office/2007/relationships/hdphoto" Target="../media/hdphoto20.wdp"/><Relationship Id="rId9" Type="http://schemas.openxmlformats.org/officeDocument/2006/relationships/chart" Target="../charts/chart8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3.xml"/><Relationship Id="rId3" Type="http://schemas.openxmlformats.org/officeDocument/2006/relationships/image" Target="../media/image24.png"/><Relationship Id="rId7" Type="http://schemas.openxmlformats.org/officeDocument/2006/relationships/chart" Target="../charts/chart92.xml"/><Relationship Id="rId2" Type="http://schemas.microsoft.com/office/2007/relationships/hdphoto" Target="../media/hdphoto21.wdp"/><Relationship Id="rId1" Type="http://schemas.openxmlformats.org/officeDocument/2006/relationships/image" Target="../media/image23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10" Type="http://schemas.openxmlformats.org/officeDocument/2006/relationships/chart" Target="../charts/chart95.xml"/><Relationship Id="rId4" Type="http://schemas.microsoft.com/office/2007/relationships/hdphoto" Target="../media/hdphoto22.wdp"/><Relationship Id="rId9" Type="http://schemas.openxmlformats.org/officeDocument/2006/relationships/chart" Target="../charts/chart94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image" Target="../media/image26.png"/><Relationship Id="rId7" Type="http://schemas.openxmlformats.org/officeDocument/2006/relationships/chart" Target="../charts/chart98.xml"/><Relationship Id="rId2" Type="http://schemas.microsoft.com/office/2007/relationships/hdphoto" Target="../media/hdphoto23.wdp"/><Relationship Id="rId1" Type="http://schemas.openxmlformats.org/officeDocument/2006/relationships/image" Target="../media/image25.pn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10" Type="http://schemas.openxmlformats.org/officeDocument/2006/relationships/chart" Target="../charts/chart101.xml"/><Relationship Id="rId4" Type="http://schemas.microsoft.com/office/2007/relationships/hdphoto" Target="../media/hdphoto24.wdp"/><Relationship Id="rId9" Type="http://schemas.openxmlformats.org/officeDocument/2006/relationships/chart" Target="../charts/chart100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5.xml"/><Relationship Id="rId3" Type="http://schemas.openxmlformats.org/officeDocument/2006/relationships/image" Target="../media/image28.png"/><Relationship Id="rId7" Type="http://schemas.openxmlformats.org/officeDocument/2006/relationships/chart" Target="../charts/chart104.xml"/><Relationship Id="rId2" Type="http://schemas.microsoft.com/office/2007/relationships/hdphoto" Target="../media/hdphoto25.wdp"/><Relationship Id="rId1" Type="http://schemas.openxmlformats.org/officeDocument/2006/relationships/image" Target="../media/image27.png"/><Relationship Id="rId6" Type="http://schemas.openxmlformats.org/officeDocument/2006/relationships/chart" Target="../charts/chart103.xml"/><Relationship Id="rId5" Type="http://schemas.openxmlformats.org/officeDocument/2006/relationships/chart" Target="../charts/chart102.xml"/><Relationship Id="rId10" Type="http://schemas.openxmlformats.org/officeDocument/2006/relationships/chart" Target="../charts/chart107.xml"/><Relationship Id="rId4" Type="http://schemas.microsoft.com/office/2007/relationships/hdphoto" Target="../media/hdphoto26.wdp"/><Relationship Id="rId9" Type="http://schemas.openxmlformats.org/officeDocument/2006/relationships/chart" Target="../charts/chart106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1.xml"/><Relationship Id="rId3" Type="http://schemas.openxmlformats.org/officeDocument/2006/relationships/image" Target="../media/image30.png"/><Relationship Id="rId7" Type="http://schemas.openxmlformats.org/officeDocument/2006/relationships/chart" Target="../charts/chart110.xml"/><Relationship Id="rId2" Type="http://schemas.microsoft.com/office/2007/relationships/hdphoto" Target="../media/hdphoto27.wdp"/><Relationship Id="rId1" Type="http://schemas.openxmlformats.org/officeDocument/2006/relationships/image" Target="../media/image29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10" Type="http://schemas.openxmlformats.org/officeDocument/2006/relationships/chart" Target="../charts/chart113.xml"/><Relationship Id="rId4" Type="http://schemas.microsoft.com/office/2007/relationships/hdphoto" Target="../media/hdphoto28.wdp"/><Relationship Id="rId9" Type="http://schemas.openxmlformats.org/officeDocument/2006/relationships/chart" Target="../charts/chart112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1.xml"/><Relationship Id="rId3" Type="http://schemas.openxmlformats.org/officeDocument/2006/relationships/chart" Target="../charts/chart116.xml"/><Relationship Id="rId7" Type="http://schemas.openxmlformats.org/officeDocument/2006/relationships/chart" Target="../charts/chart120.xml"/><Relationship Id="rId2" Type="http://schemas.openxmlformats.org/officeDocument/2006/relationships/chart" Target="../charts/chart115.xml"/><Relationship Id="rId1" Type="http://schemas.openxmlformats.org/officeDocument/2006/relationships/chart" Target="../charts/chart114.xml"/><Relationship Id="rId6" Type="http://schemas.openxmlformats.org/officeDocument/2006/relationships/chart" Target="../charts/chart119.xml"/><Relationship Id="rId5" Type="http://schemas.openxmlformats.org/officeDocument/2006/relationships/chart" Target="../charts/chart118.xml"/><Relationship Id="rId4" Type="http://schemas.openxmlformats.org/officeDocument/2006/relationships/chart" Target="../charts/chart117.xml"/><Relationship Id="rId9" Type="http://schemas.openxmlformats.org/officeDocument/2006/relationships/chart" Target="../charts/chart122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29.wdp"/><Relationship Id="rId2" Type="http://schemas.openxmlformats.org/officeDocument/2006/relationships/image" Target="../media/image31.png"/><Relationship Id="rId1" Type="http://schemas.openxmlformats.org/officeDocument/2006/relationships/chart" Target="../charts/chart12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1.xml"/><Relationship Id="rId3" Type="http://schemas.openxmlformats.org/officeDocument/2006/relationships/chart" Target="../charts/chart126.xml"/><Relationship Id="rId7" Type="http://schemas.openxmlformats.org/officeDocument/2006/relationships/chart" Target="../charts/chart130.xml"/><Relationship Id="rId2" Type="http://schemas.openxmlformats.org/officeDocument/2006/relationships/chart" Target="../charts/chart125.xml"/><Relationship Id="rId1" Type="http://schemas.openxmlformats.org/officeDocument/2006/relationships/chart" Target="../charts/chart124.xml"/><Relationship Id="rId6" Type="http://schemas.openxmlformats.org/officeDocument/2006/relationships/chart" Target="../charts/chart129.xml"/><Relationship Id="rId5" Type="http://schemas.openxmlformats.org/officeDocument/2006/relationships/chart" Target="../charts/chart128.xml"/><Relationship Id="rId4" Type="http://schemas.openxmlformats.org/officeDocument/2006/relationships/chart" Target="../charts/chart12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4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0.xml"/><Relationship Id="rId2" Type="http://schemas.openxmlformats.org/officeDocument/2006/relationships/chart" Target="../charts/chart139.xml"/><Relationship Id="rId1" Type="http://schemas.openxmlformats.org/officeDocument/2006/relationships/chart" Target="../charts/chart138.xml"/><Relationship Id="rId6" Type="http://schemas.openxmlformats.org/officeDocument/2006/relationships/chart" Target="../charts/chart143.xml"/><Relationship Id="rId5" Type="http://schemas.openxmlformats.org/officeDocument/2006/relationships/chart" Target="../charts/chart142.xml"/><Relationship Id="rId4" Type="http://schemas.openxmlformats.org/officeDocument/2006/relationships/chart" Target="../charts/chart14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5</xdr:col>
      <xdr:colOff>581025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578126</xdr:colOff>
      <xdr:row>30</xdr:row>
      <xdr:rowOff>144534</xdr:rowOff>
    </xdr:from>
    <xdr:to>
      <xdr:col>10</xdr:col>
      <xdr:colOff>149087</xdr:colOff>
      <xdr:row>37</xdr:row>
      <xdr:rowOff>72925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39757</xdr:rowOff>
    </xdr:from>
    <xdr:to>
      <xdr:col>10</xdr:col>
      <xdr:colOff>57150</xdr:colOff>
      <xdr:row>44</xdr:row>
      <xdr:rowOff>117236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424068</xdr:colOff>
      <xdr:row>30</xdr:row>
      <xdr:rowOff>144534</xdr:rowOff>
    </xdr:from>
    <xdr:to>
      <xdr:col>12</xdr:col>
      <xdr:colOff>624094</xdr:colOff>
      <xdr:row>37</xdr:row>
      <xdr:rowOff>72925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338758</xdr:colOff>
      <xdr:row>38</xdr:row>
      <xdr:rowOff>39757</xdr:rowOff>
    </xdr:from>
    <xdr:to>
      <xdr:col>12</xdr:col>
      <xdr:colOff>538784</xdr:colOff>
      <xdr:row>44</xdr:row>
      <xdr:rowOff>117236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</xdr:row>
      <xdr:rowOff>8283</xdr:rowOff>
    </xdr:from>
    <xdr:to>
      <xdr:col>0</xdr:col>
      <xdr:colOff>139211</xdr:colOff>
      <xdr:row>15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</xdr:row>
      <xdr:rowOff>8283</xdr:rowOff>
    </xdr:from>
    <xdr:to>
      <xdr:col>0</xdr:col>
      <xdr:colOff>139211</xdr:colOff>
      <xdr:row>20</xdr:row>
      <xdr:rowOff>1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139211</xdr:colOff>
      <xdr:row>24</xdr:row>
      <xdr:rowOff>157370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139211</xdr:colOff>
      <xdr:row>29</xdr:row>
      <xdr:rowOff>157370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252797</xdr:colOff>
      <xdr:row>30</xdr:row>
      <xdr:rowOff>50912</xdr:rowOff>
    </xdr:from>
    <xdr:to>
      <xdr:col>13</xdr:col>
      <xdr:colOff>193448</xdr:colOff>
      <xdr:row>46</xdr:row>
      <xdr:rowOff>114301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2947" y="4708637"/>
          <a:ext cx="3884001" cy="2320814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66262</xdr:rowOff>
    </xdr:from>
    <xdr:to>
      <xdr:col>13</xdr:col>
      <xdr:colOff>676274</xdr:colOff>
      <xdr:row>20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21981</xdr:colOff>
      <xdr:row>31</xdr:row>
      <xdr:rowOff>79332</xdr:rowOff>
    </xdr:from>
    <xdr:to>
      <xdr:col>4</xdr:col>
      <xdr:colOff>217056</xdr:colOff>
      <xdr:row>44</xdr:row>
      <xdr:rowOff>118241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122327</xdr:rowOff>
    </xdr:from>
    <xdr:to>
      <xdr:col>4</xdr:col>
      <xdr:colOff>204600</xdr:colOff>
      <xdr:row>31</xdr:row>
      <xdr:rowOff>143926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456581</xdr:colOff>
      <xdr:row>20</xdr:row>
      <xdr:rowOff>2898</xdr:rowOff>
    </xdr:from>
    <xdr:to>
      <xdr:col>9</xdr:col>
      <xdr:colOff>99206</xdr:colOff>
      <xdr:row>32</xdr:row>
      <xdr:rowOff>24498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346057</xdr:colOff>
      <xdr:row>19</xdr:row>
      <xdr:rowOff>126723</xdr:rowOff>
    </xdr:from>
    <xdr:to>
      <xdr:col>13</xdr:col>
      <xdr:colOff>662759</xdr:colOff>
      <xdr:row>31</xdr:row>
      <xdr:rowOff>148322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442912</xdr:colOff>
      <xdr:row>31</xdr:row>
      <xdr:rowOff>83343</xdr:rowOff>
    </xdr:from>
    <xdr:to>
      <xdr:col>9</xdr:col>
      <xdr:colOff>85537</xdr:colOff>
      <xdr:row>44</xdr:row>
      <xdr:rowOff>109173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345097</xdr:colOff>
      <xdr:row>31</xdr:row>
      <xdr:rowOff>64476</xdr:rowOff>
    </xdr:from>
    <xdr:to>
      <xdr:col>13</xdr:col>
      <xdr:colOff>663997</xdr:colOff>
      <xdr:row>44</xdr:row>
      <xdr:rowOff>121627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</xdr:row>
      <xdr:rowOff>16565</xdr:rowOff>
    </xdr:from>
    <xdr:to>
      <xdr:col>0</xdr:col>
      <xdr:colOff>139211</xdr:colOff>
      <xdr:row>7</xdr:row>
      <xdr:rowOff>140806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99393</xdr:rowOff>
    </xdr:from>
    <xdr:to>
      <xdr:col>5</xdr:col>
      <xdr:colOff>374228</xdr:colOff>
      <xdr:row>45</xdr:row>
      <xdr:rowOff>152401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29</xdr:row>
      <xdr:rowOff>82828</xdr:rowOff>
    </xdr:from>
    <xdr:to>
      <xdr:col>14</xdr:col>
      <xdr:colOff>0</xdr:colOff>
      <xdr:row>45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9525</xdr:rowOff>
    </xdr:from>
    <xdr:to>
      <xdr:col>33</xdr:col>
      <xdr:colOff>0</xdr:colOff>
      <xdr:row>67</xdr:row>
      <xdr:rowOff>49125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4</xdr:col>
      <xdr:colOff>148962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578826</xdr:colOff>
      <xdr:row>18</xdr:row>
      <xdr:rowOff>90486</xdr:rowOff>
    </xdr:from>
    <xdr:to>
      <xdr:col>9</xdr:col>
      <xdr:colOff>525865</xdr:colOff>
      <xdr:row>31</xdr:row>
      <xdr:rowOff>34236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58615</xdr:colOff>
      <xdr:row>18</xdr:row>
      <xdr:rowOff>90487</xdr:rowOff>
    </xdr:from>
    <xdr:to>
      <xdr:col>15</xdr:col>
      <xdr:colOff>571500</xdr:colOff>
      <xdr:row>31</xdr:row>
      <xdr:rowOff>34237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</xdr:row>
      <xdr:rowOff>9525</xdr:rowOff>
    </xdr:from>
    <xdr:to>
      <xdr:col>0</xdr:col>
      <xdr:colOff>139212</xdr:colOff>
      <xdr:row>10</xdr:row>
      <xdr:rowOff>7327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24</xdr:row>
      <xdr:rowOff>57978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71648</xdr:rowOff>
    </xdr:from>
    <xdr:to>
      <xdr:col>5</xdr:col>
      <xdr:colOff>266700</xdr:colOff>
      <xdr:row>46</xdr:row>
      <xdr:rowOff>38048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152399</xdr:colOff>
      <xdr:row>36</xdr:row>
      <xdr:rowOff>71648</xdr:rowOff>
    </xdr:from>
    <xdr:to>
      <xdr:col>14</xdr:col>
      <xdr:colOff>314739</xdr:colOff>
      <xdr:row>46</xdr:row>
      <xdr:rowOff>66886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8282</xdr:rowOff>
    </xdr:from>
    <xdr:to>
      <xdr:col>0</xdr:col>
      <xdr:colOff>139211</xdr:colOff>
      <xdr:row>12</xdr:row>
      <xdr:rowOff>173934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31</xdr:row>
      <xdr:rowOff>8283</xdr:rowOff>
    </xdr:from>
    <xdr:to>
      <xdr:col>0</xdr:col>
      <xdr:colOff>139211</xdr:colOff>
      <xdr:row>34</xdr:row>
      <xdr:rowOff>165652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123824</xdr:rowOff>
    </xdr:from>
    <xdr:to>
      <xdr:col>10</xdr:col>
      <xdr:colOff>197935</xdr:colOff>
      <xdr:row>23</xdr:row>
      <xdr:rowOff>57149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430696</xdr:colOff>
      <xdr:row>15</xdr:row>
      <xdr:rowOff>57149</xdr:rowOff>
    </xdr:from>
    <xdr:to>
      <xdr:col>15</xdr:col>
      <xdr:colOff>639261</xdr:colOff>
      <xdr:row>23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148258</xdr:rowOff>
    </xdr:from>
    <xdr:to>
      <xdr:col>10</xdr:col>
      <xdr:colOff>197935</xdr:colOff>
      <xdr:row>43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430696</xdr:colOff>
      <xdr:row>35</xdr:row>
      <xdr:rowOff>4763</xdr:rowOff>
    </xdr:from>
    <xdr:to>
      <xdr:col>15</xdr:col>
      <xdr:colOff>638174</xdr:colOff>
      <xdr:row>43</xdr:row>
      <xdr:rowOff>19051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8282</xdr:rowOff>
    </xdr:from>
    <xdr:to>
      <xdr:col>0</xdr:col>
      <xdr:colOff>139211</xdr:colOff>
      <xdr:row>13</xdr:row>
      <xdr:rowOff>165652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31</xdr:row>
      <xdr:rowOff>8283</xdr:rowOff>
    </xdr:from>
    <xdr:to>
      <xdr:col>0</xdr:col>
      <xdr:colOff>139211</xdr:colOff>
      <xdr:row>34</xdr:row>
      <xdr:rowOff>8283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414132</xdr:colOff>
      <xdr:row>21</xdr:row>
      <xdr:rowOff>98885</xdr:rowOff>
    </xdr:from>
    <xdr:to>
      <xdr:col>12</xdr:col>
      <xdr:colOff>604630</xdr:colOff>
      <xdr:row>44</xdr:row>
      <xdr:rowOff>140805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266700</xdr:colOff>
      <xdr:row>43</xdr:row>
      <xdr:rowOff>97812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43</xdr:row>
      <xdr:rowOff>97812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139211</xdr:colOff>
      <xdr:row>18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47</xdr:row>
      <xdr:rowOff>24848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139211</xdr:colOff>
      <xdr:row>14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21</xdr:row>
      <xdr:rowOff>9525</xdr:rowOff>
    </xdr:from>
    <xdr:to>
      <xdr:col>9</xdr:col>
      <xdr:colOff>1181099</xdr:colOff>
      <xdr:row>38</xdr:row>
      <xdr:rowOff>133351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2_kapitola"/>
      <sheetName val="4_kapitola"/>
      <sheetName val="kraje"/>
      <sheetName val="11_kapitola"/>
      <sheetName val="QZ 5"/>
      <sheetName val="QZ 12"/>
      <sheetName val="QZ 12.1"/>
    </sheetNames>
    <sheetDataSet>
      <sheetData sheetId="0">
        <row r="5">
          <cell r="D5" t="str">
            <v>034870_Z11</v>
          </cell>
          <cell r="P5">
            <v>0.6</v>
          </cell>
          <cell r="AD5">
            <v>1</v>
          </cell>
        </row>
        <row r="6">
          <cell r="D6" t="str">
            <v>034870_Z11</v>
          </cell>
          <cell r="P6">
            <v>0.6</v>
          </cell>
          <cell r="AD6">
            <v>2</v>
          </cell>
        </row>
        <row r="7">
          <cell r="D7" t="str">
            <v>034870_Z11</v>
          </cell>
          <cell r="P7">
            <v>0.6</v>
          </cell>
          <cell r="AD7">
            <v>3</v>
          </cell>
        </row>
        <row r="8">
          <cell r="D8" t="str">
            <v>034871_Z11</v>
          </cell>
          <cell r="P8">
            <v>0.6</v>
          </cell>
          <cell r="AD8">
            <v>1</v>
          </cell>
        </row>
        <row r="9">
          <cell r="D9" t="str">
            <v>034871_Z11</v>
          </cell>
          <cell r="P9">
            <v>0.6</v>
          </cell>
          <cell r="AD9">
            <v>2</v>
          </cell>
        </row>
        <row r="10">
          <cell r="D10" t="str">
            <v>034871_Z11</v>
          </cell>
          <cell r="P10">
            <v>0.6</v>
          </cell>
          <cell r="AD10">
            <v>3</v>
          </cell>
        </row>
        <row r="11">
          <cell r="D11" t="str">
            <v>000003_Z11</v>
          </cell>
          <cell r="P11">
            <v>0.878</v>
          </cell>
          <cell r="AD11">
            <v>1</v>
          </cell>
        </row>
        <row r="12">
          <cell r="D12" t="str">
            <v>000003_Z11</v>
          </cell>
          <cell r="P12">
            <v>0.878</v>
          </cell>
          <cell r="AD12">
            <v>2</v>
          </cell>
        </row>
        <row r="13">
          <cell r="D13" t="str">
            <v>000003_Z11</v>
          </cell>
          <cell r="P13">
            <v>0.878</v>
          </cell>
          <cell r="AD13">
            <v>3</v>
          </cell>
        </row>
        <row r="14">
          <cell r="D14" t="str">
            <v>000004_Z11</v>
          </cell>
          <cell r="P14">
            <v>0.45100000000000001</v>
          </cell>
          <cell r="AD14">
            <v>1</v>
          </cell>
        </row>
        <row r="15">
          <cell r="D15" t="str">
            <v>000004_Z11</v>
          </cell>
          <cell r="P15">
            <v>0.45100000000000001</v>
          </cell>
          <cell r="AD15">
            <v>2</v>
          </cell>
        </row>
        <row r="16">
          <cell r="D16" t="str">
            <v>000004_Z11</v>
          </cell>
          <cell r="P16">
            <v>0.45100000000000001</v>
          </cell>
          <cell r="AD16">
            <v>3</v>
          </cell>
        </row>
        <row r="17">
          <cell r="D17" t="str">
            <v>000005_Z11</v>
          </cell>
          <cell r="P17">
            <v>1.4999999999999999E-2</v>
          </cell>
          <cell r="AD17">
            <v>1</v>
          </cell>
        </row>
        <row r="18">
          <cell r="D18" t="str">
            <v>000005_Z11</v>
          </cell>
          <cell r="P18">
            <v>1.4999999999999999E-2</v>
          </cell>
          <cell r="AD18">
            <v>2</v>
          </cell>
        </row>
        <row r="19">
          <cell r="D19" t="str">
            <v>000005_Z11</v>
          </cell>
          <cell r="P19">
            <v>1.4999999999999999E-2</v>
          </cell>
          <cell r="AD19">
            <v>3</v>
          </cell>
        </row>
        <row r="20">
          <cell r="D20" t="str">
            <v>000006_Z11</v>
          </cell>
          <cell r="P20">
            <v>0.13200000000000001</v>
          </cell>
          <cell r="AD20">
            <v>1</v>
          </cell>
        </row>
        <row r="21">
          <cell r="D21" t="str">
            <v>000006_Z11</v>
          </cell>
          <cell r="P21">
            <v>0.13200000000000001</v>
          </cell>
          <cell r="AD21">
            <v>2</v>
          </cell>
        </row>
        <row r="22">
          <cell r="D22" t="str">
            <v>000006_Z11</v>
          </cell>
          <cell r="P22">
            <v>0.13200000000000001</v>
          </cell>
          <cell r="AD22">
            <v>3</v>
          </cell>
        </row>
        <row r="23">
          <cell r="D23" t="str">
            <v>000007_Z11</v>
          </cell>
          <cell r="P23">
            <v>0.09</v>
          </cell>
          <cell r="AD23">
            <v>1</v>
          </cell>
        </row>
        <row r="24">
          <cell r="D24" t="str">
            <v>000007_Z11</v>
          </cell>
          <cell r="P24">
            <v>0.09</v>
          </cell>
          <cell r="AD24">
            <v>2</v>
          </cell>
        </row>
        <row r="25">
          <cell r="D25" t="str">
            <v>000007_Z11</v>
          </cell>
          <cell r="P25">
            <v>0.09</v>
          </cell>
          <cell r="AD25">
            <v>3</v>
          </cell>
        </row>
        <row r="26">
          <cell r="D26" t="str">
            <v>034828_Z11</v>
          </cell>
          <cell r="P26">
            <v>0.216</v>
          </cell>
          <cell r="AD26">
            <v>1</v>
          </cell>
        </row>
        <row r="27">
          <cell r="D27" t="str">
            <v>034828_Z11</v>
          </cell>
          <cell r="P27">
            <v>0.216</v>
          </cell>
          <cell r="AD27">
            <v>2</v>
          </cell>
        </row>
        <row r="28">
          <cell r="D28" t="str">
            <v>034828_Z11</v>
          </cell>
          <cell r="P28">
            <v>0.216</v>
          </cell>
          <cell r="AD28">
            <v>3</v>
          </cell>
        </row>
        <row r="29">
          <cell r="D29" t="str">
            <v>034829_Z11</v>
          </cell>
          <cell r="P29">
            <v>0.216</v>
          </cell>
          <cell r="AD29">
            <v>1</v>
          </cell>
        </row>
        <row r="30">
          <cell r="D30" t="str">
            <v>034829_Z11</v>
          </cell>
          <cell r="P30">
            <v>0.216</v>
          </cell>
          <cell r="AD30">
            <v>2</v>
          </cell>
        </row>
        <row r="31">
          <cell r="D31" t="str">
            <v>034829_Z11</v>
          </cell>
          <cell r="P31">
            <v>0.216</v>
          </cell>
          <cell r="AD31">
            <v>3</v>
          </cell>
        </row>
        <row r="32">
          <cell r="D32" t="str">
            <v>VIRT_4C</v>
          </cell>
          <cell r="P32">
            <v>0.14499999999999999</v>
          </cell>
          <cell r="AD32">
            <v>1</v>
          </cell>
        </row>
        <row r="33">
          <cell r="D33" t="str">
            <v>VIRT_4C</v>
          </cell>
          <cell r="P33">
            <v>0.14499999999999999</v>
          </cell>
          <cell r="AD33">
            <v>2</v>
          </cell>
        </row>
        <row r="34">
          <cell r="D34" t="str">
            <v>VIRT_4C</v>
          </cell>
          <cell r="P34">
            <v>0.14499999999999999</v>
          </cell>
          <cell r="AD34">
            <v>3</v>
          </cell>
        </row>
        <row r="35">
          <cell r="D35" t="str">
            <v>000012_Z11</v>
          </cell>
          <cell r="P35">
            <v>0.03</v>
          </cell>
          <cell r="AD35">
            <v>1</v>
          </cell>
        </row>
        <row r="36">
          <cell r="D36" t="str">
            <v>000012_Z11</v>
          </cell>
          <cell r="P36">
            <v>0.03</v>
          </cell>
          <cell r="AD36">
            <v>2</v>
          </cell>
        </row>
        <row r="37">
          <cell r="D37" t="str">
            <v>000012_Z11</v>
          </cell>
          <cell r="P37">
            <v>0.03</v>
          </cell>
          <cell r="AD37">
            <v>3</v>
          </cell>
        </row>
        <row r="38">
          <cell r="D38" t="str">
            <v>000013_Z11</v>
          </cell>
          <cell r="P38">
            <v>5.5E-2</v>
          </cell>
          <cell r="AD38">
            <v>1</v>
          </cell>
        </row>
        <row r="39">
          <cell r="D39" t="str">
            <v>000013_Z11</v>
          </cell>
          <cell r="P39">
            <v>5.5E-2</v>
          </cell>
          <cell r="AD39">
            <v>2</v>
          </cell>
        </row>
        <row r="40">
          <cell r="D40" t="str">
            <v>000013_Z11</v>
          </cell>
          <cell r="P40">
            <v>5.5E-2</v>
          </cell>
          <cell r="AD40">
            <v>3</v>
          </cell>
        </row>
        <row r="41">
          <cell r="D41" t="str">
            <v>000014_Z11</v>
          </cell>
          <cell r="P41">
            <v>7.4999999999999997E-2</v>
          </cell>
          <cell r="AD41">
            <v>1</v>
          </cell>
        </row>
        <row r="42">
          <cell r="D42" t="str">
            <v>000014_Z11</v>
          </cell>
          <cell r="P42">
            <v>7.4999999999999997E-2</v>
          </cell>
          <cell r="AD42">
            <v>2</v>
          </cell>
        </row>
        <row r="43">
          <cell r="D43" t="str">
            <v>000014_Z11</v>
          </cell>
          <cell r="P43">
            <v>7.4999999999999997E-2</v>
          </cell>
          <cell r="AD43">
            <v>3</v>
          </cell>
        </row>
        <row r="44">
          <cell r="D44" t="str">
            <v>000015_Z11</v>
          </cell>
          <cell r="P44">
            <v>0.09</v>
          </cell>
          <cell r="AD44">
            <v>1</v>
          </cell>
        </row>
        <row r="45">
          <cell r="D45" t="str">
            <v>000015_Z11</v>
          </cell>
          <cell r="P45">
            <v>0.09</v>
          </cell>
          <cell r="AD45">
            <v>2</v>
          </cell>
        </row>
        <row r="46">
          <cell r="D46" t="str">
            <v>000015_Z11</v>
          </cell>
          <cell r="P46">
            <v>0.09</v>
          </cell>
          <cell r="AD46">
            <v>3</v>
          </cell>
        </row>
        <row r="47">
          <cell r="D47" t="str">
            <v>000016_Z11</v>
          </cell>
          <cell r="P47">
            <v>2.4900000000000002</v>
          </cell>
          <cell r="AD47">
            <v>1</v>
          </cell>
        </row>
        <row r="48">
          <cell r="D48" t="str">
            <v>000016_Z11</v>
          </cell>
          <cell r="P48">
            <v>2.4900000000000002</v>
          </cell>
          <cell r="AD48">
            <v>2</v>
          </cell>
        </row>
        <row r="49">
          <cell r="D49" t="str">
            <v>000016_Z11</v>
          </cell>
          <cell r="P49">
            <v>2.4900000000000002</v>
          </cell>
          <cell r="AD49">
            <v>3</v>
          </cell>
        </row>
        <row r="50">
          <cell r="D50" t="str">
            <v>000017_Z11</v>
          </cell>
          <cell r="P50">
            <v>2.4900000000000002</v>
          </cell>
          <cell r="AD50">
            <v>1</v>
          </cell>
        </row>
        <row r="51">
          <cell r="D51" t="str">
            <v>000017_Z11</v>
          </cell>
          <cell r="P51">
            <v>2.4900000000000002</v>
          </cell>
          <cell r="AD51">
            <v>2</v>
          </cell>
        </row>
        <row r="52">
          <cell r="D52" t="str">
            <v>000017_Z11</v>
          </cell>
          <cell r="P52">
            <v>2.4900000000000002</v>
          </cell>
          <cell r="AD52">
            <v>3</v>
          </cell>
        </row>
        <row r="53">
          <cell r="D53" t="str">
            <v>000018_Z11</v>
          </cell>
          <cell r="P53">
            <v>0.64800000000000002</v>
          </cell>
          <cell r="AD53">
            <v>1</v>
          </cell>
        </row>
        <row r="54">
          <cell r="D54" t="str">
            <v>000018_Z11</v>
          </cell>
          <cell r="P54">
            <v>0.64800000000000002</v>
          </cell>
          <cell r="AD54">
            <v>2</v>
          </cell>
        </row>
        <row r="55">
          <cell r="D55" t="str">
            <v>000018_Z11</v>
          </cell>
          <cell r="P55">
            <v>0.64800000000000002</v>
          </cell>
          <cell r="AD55">
            <v>3</v>
          </cell>
        </row>
        <row r="56">
          <cell r="D56" t="str">
            <v>000019_Z11</v>
          </cell>
          <cell r="P56">
            <v>0.64800000000000002</v>
          </cell>
          <cell r="AD56">
            <v>1</v>
          </cell>
        </row>
        <row r="57">
          <cell r="D57" t="str">
            <v>000019_Z11</v>
          </cell>
          <cell r="P57">
            <v>0.64800000000000002</v>
          </cell>
          <cell r="AD57">
            <v>2</v>
          </cell>
        </row>
        <row r="58">
          <cell r="D58" t="str">
            <v>000019_Z11</v>
          </cell>
          <cell r="P58">
            <v>0.64800000000000002</v>
          </cell>
          <cell r="AD58">
            <v>3</v>
          </cell>
        </row>
        <row r="59">
          <cell r="D59" t="str">
            <v>000020_Z11</v>
          </cell>
          <cell r="P59">
            <v>0.3</v>
          </cell>
          <cell r="AD59">
            <v>1</v>
          </cell>
        </row>
        <row r="60">
          <cell r="D60" t="str">
            <v>000020_Z11</v>
          </cell>
          <cell r="P60">
            <v>0.3</v>
          </cell>
          <cell r="AD60">
            <v>2</v>
          </cell>
        </row>
        <row r="61">
          <cell r="D61" t="str">
            <v>000020_Z11</v>
          </cell>
          <cell r="P61">
            <v>0.3</v>
          </cell>
          <cell r="AD61">
            <v>3</v>
          </cell>
        </row>
        <row r="62">
          <cell r="D62" t="str">
            <v>000021_Z11</v>
          </cell>
          <cell r="P62">
            <v>0.16</v>
          </cell>
          <cell r="AD62">
            <v>1</v>
          </cell>
        </row>
        <row r="63">
          <cell r="D63" t="str">
            <v>000021_Z11</v>
          </cell>
          <cell r="P63">
            <v>0.16</v>
          </cell>
          <cell r="AD63">
            <v>2</v>
          </cell>
        </row>
        <row r="64">
          <cell r="D64" t="str">
            <v>000021_Z11</v>
          </cell>
          <cell r="P64">
            <v>0.16</v>
          </cell>
          <cell r="AD64">
            <v>3</v>
          </cell>
        </row>
        <row r="65">
          <cell r="D65" t="str">
            <v>000022_Z11</v>
          </cell>
          <cell r="P65">
            <v>5.5E-2</v>
          </cell>
          <cell r="AD65">
            <v>1</v>
          </cell>
        </row>
        <row r="66">
          <cell r="D66" t="str">
            <v>000022_Z11</v>
          </cell>
          <cell r="P66">
            <v>5.5E-2</v>
          </cell>
          <cell r="AD66">
            <v>2</v>
          </cell>
        </row>
        <row r="67">
          <cell r="D67" t="str">
            <v>000022_Z11</v>
          </cell>
          <cell r="P67">
            <v>5.5E-2</v>
          </cell>
          <cell r="AD67">
            <v>3</v>
          </cell>
        </row>
        <row r="68">
          <cell r="D68" t="str">
            <v>000023_Z11</v>
          </cell>
          <cell r="P68">
            <v>0.48</v>
          </cell>
          <cell r="AD68">
            <v>1</v>
          </cell>
        </row>
        <row r="69">
          <cell r="D69" t="str">
            <v>000023_Z11</v>
          </cell>
          <cell r="P69">
            <v>0.48</v>
          </cell>
          <cell r="AD69">
            <v>2</v>
          </cell>
        </row>
        <row r="70">
          <cell r="D70" t="str">
            <v>000023_Z11</v>
          </cell>
          <cell r="P70">
            <v>0.48</v>
          </cell>
          <cell r="AD70">
            <v>3</v>
          </cell>
        </row>
        <row r="71">
          <cell r="D71" t="str">
            <v>VIRT_00049P</v>
          </cell>
          <cell r="P71">
            <v>5.67</v>
          </cell>
          <cell r="AD71">
            <v>1</v>
          </cell>
        </row>
        <row r="72">
          <cell r="D72" t="str">
            <v>VIRT_00049P</v>
          </cell>
          <cell r="P72">
            <v>5.67</v>
          </cell>
          <cell r="AD72">
            <v>2</v>
          </cell>
        </row>
        <row r="73">
          <cell r="D73" t="str">
            <v>VIRT_00049P</v>
          </cell>
          <cell r="P73">
            <v>5.67</v>
          </cell>
          <cell r="AD73">
            <v>3</v>
          </cell>
        </row>
        <row r="74">
          <cell r="D74" t="str">
            <v>000027_Z11</v>
          </cell>
          <cell r="P74">
            <v>1.9E-2</v>
          </cell>
          <cell r="AD74">
            <v>1</v>
          </cell>
        </row>
        <row r="75">
          <cell r="D75" t="str">
            <v>000027_Z11</v>
          </cell>
          <cell r="P75">
            <v>1.9E-2</v>
          </cell>
          <cell r="AD75">
            <v>2</v>
          </cell>
        </row>
        <row r="76">
          <cell r="D76" t="str">
            <v>000027_Z11</v>
          </cell>
          <cell r="P76">
            <v>1.9E-2</v>
          </cell>
          <cell r="AD76">
            <v>3</v>
          </cell>
        </row>
        <row r="77">
          <cell r="D77" t="str">
            <v>000028_Z11</v>
          </cell>
          <cell r="P77">
            <v>0.33</v>
          </cell>
          <cell r="AD77">
            <v>1</v>
          </cell>
        </row>
        <row r="78">
          <cell r="D78" t="str">
            <v>000028_Z11</v>
          </cell>
          <cell r="P78">
            <v>0.33</v>
          </cell>
          <cell r="AD78">
            <v>2</v>
          </cell>
        </row>
        <row r="79">
          <cell r="D79" t="str">
            <v>000028_Z11</v>
          </cell>
          <cell r="P79">
            <v>0.33</v>
          </cell>
          <cell r="AD79">
            <v>3</v>
          </cell>
        </row>
        <row r="80">
          <cell r="D80" t="str">
            <v>000029_Z11</v>
          </cell>
          <cell r="P80">
            <v>0.19500000000000001</v>
          </cell>
          <cell r="AD80">
            <v>1</v>
          </cell>
        </row>
        <row r="81">
          <cell r="D81" t="str">
            <v>000029_Z11</v>
          </cell>
          <cell r="P81">
            <v>0.19500000000000001</v>
          </cell>
          <cell r="AD81">
            <v>2</v>
          </cell>
        </row>
        <row r="82">
          <cell r="D82" t="str">
            <v>000029_Z11</v>
          </cell>
          <cell r="P82">
            <v>0.19500000000000001</v>
          </cell>
          <cell r="AD82">
            <v>3</v>
          </cell>
        </row>
        <row r="83">
          <cell r="D83" t="str">
            <v>VIRT_11C</v>
          </cell>
          <cell r="P83">
            <v>1.2999999999999999E-2</v>
          </cell>
          <cell r="AD83">
            <v>1</v>
          </cell>
        </row>
        <row r="84">
          <cell r="D84" t="str">
            <v>VIRT_11C</v>
          </cell>
          <cell r="P84">
            <v>1.2999999999999999E-2</v>
          </cell>
          <cell r="AD84">
            <v>2</v>
          </cell>
        </row>
        <row r="85">
          <cell r="D85" t="str">
            <v>VIRT_11C</v>
          </cell>
          <cell r="P85">
            <v>1.2999999999999999E-2</v>
          </cell>
          <cell r="AD85">
            <v>3</v>
          </cell>
        </row>
        <row r="86">
          <cell r="D86" t="str">
            <v>VIRT_12C</v>
          </cell>
          <cell r="P86">
            <v>2.9000000000000001E-2</v>
          </cell>
          <cell r="AD86">
            <v>1</v>
          </cell>
        </row>
        <row r="87">
          <cell r="D87" t="str">
            <v>VIRT_12C</v>
          </cell>
          <cell r="P87">
            <v>2.9000000000000001E-2</v>
          </cell>
          <cell r="AD87">
            <v>2</v>
          </cell>
        </row>
        <row r="88">
          <cell r="D88" t="str">
            <v>VIRT_12C</v>
          </cell>
          <cell r="P88">
            <v>2.9000000000000001E-2</v>
          </cell>
          <cell r="AD88">
            <v>3</v>
          </cell>
        </row>
        <row r="89">
          <cell r="D89" t="str">
            <v>000034_Z11</v>
          </cell>
          <cell r="P89">
            <v>0.06</v>
          </cell>
          <cell r="AD89">
            <v>1</v>
          </cell>
        </row>
        <row r="90">
          <cell r="D90" t="str">
            <v>000034_Z11</v>
          </cell>
          <cell r="P90">
            <v>0.06</v>
          </cell>
          <cell r="AD90">
            <v>2</v>
          </cell>
        </row>
        <row r="91">
          <cell r="D91" t="str">
            <v>000034_Z11</v>
          </cell>
          <cell r="P91">
            <v>0.06</v>
          </cell>
          <cell r="AD91">
            <v>3</v>
          </cell>
        </row>
        <row r="92">
          <cell r="D92" t="str">
            <v>000035_Z11</v>
          </cell>
          <cell r="P92">
            <v>7.4999999999999997E-2</v>
          </cell>
          <cell r="AD92">
            <v>1</v>
          </cell>
        </row>
        <row r="93">
          <cell r="D93" t="str">
            <v>000035_Z11</v>
          </cell>
          <cell r="P93">
            <v>7.4999999999999997E-2</v>
          </cell>
          <cell r="AD93">
            <v>2</v>
          </cell>
        </row>
        <row r="94">
          <cell r="D94" t="str">
            <v>000035_Z11</v>
          </cell>
          <cell r="P94">
            <v>7.4999999999999997E-2</v>
          </cell>
          <cell r="AD94">
            <v>3</v>
          </cell>
        </row>
        <row r="95">
          <cell r="D95" t="str">
            <v>000036_Z11</v>
          </cell>
          <cell r="P95">
            <v>3.5000000000000003E-2</v>
          </cell>
          <cell r="AD95">
            <v>1</v>
          </cell>
        </row>
        <row r="96">
          <cell r="D96" t="str">
            <v>000036_Z11</v>
          </cell>
          <cell r="P96">
            <v>3.5000000000000003E-2</v>
          </cell>
          <cell r="AD96">
            <v>2</v>
          </cell>
        </row>
        <row r="97">
          <cell r="D97" t="str">
            <v>000036_Z11</v>
          </cell>
          <cell r="P97">
            <v>3.5000000000000003E-2</v>
          </cell>
          <cell r="AD97">
            <v>3</v>
          </cell>
        </row>
        <row r="98">
          <cell r="D98" t="str">
            <v>000038_Z11</v>
          </cell>
          <cell r="P98">
            <v>0.17</v>
          </cell>
          <cell r="AD98">
            <v>1</v>
          </cell>
        </row>
        <row r="99">
          <cell r="D99" t="str">
            <v>000038_Z11</v>
          </cell>
          <cell r="P99">
            <v>0.17</v>
          </cell>
          <cell r="AD99">
            <v>2</v>
          </cell>
        </row>
        <row r="100">
          <cell r="D100" t="str">
            <v>000038_Z11</v>
          </cell>
          <cell r="P100">
            <v>0.17</v>
          </cell>
          <cell r="AD100">
            <v>3</v>
          </cell>
        </row>
        <row r="101">
          <cell r="D101" t="str">
            <v>000039_Z11</v>
          </cell>
          <cell r="P101">
            <v>7.4999999999999997E-2</v>
          </cell>
          <cell r="AD101">
            <v>1</v>
          </cell>
        </row>
        <row r="102">
          <cell r="D102" t="str">
            <v>000039_Z11</v>
          </cell>
          <cell r="P102">
            <v>7.4999999999999997E-2</v>
          </cell>
          <cell r="AD102">
            <v>2</v>
          </cell>
        </row>
        <row r="103">
          <cell r="D103" t="str">
            <v>000039_Z11</v>
          </cell>
          <cell r="P103">
            <v>7.4999999999999997E-2</v>
          </cell>
          <cell r="AD103">
            <v>3</v>
          </cell>
        </row>
        <row r="104">
          <cell r="D104" t="str">
            <v>VIRT_17C</v>
          </cell>
          <cell r="P104">
            <v>0.45</v>
          </cell>
          <cell r="AD104">
            <v>1</v>
          </cell>
        </row>
        <row r="105">
          <cell r="D105" t="str">
            <v>VIRT_17C</v>
          </cell>
          <cell r="P105">
            <v>0.45</v>
          </cell>
          <cell r="AD105">
            <v>2</v>
          </cell>
        </row>
        <row r="106">
          <cell r="D106" t="str">
            <v>VIRT_17C</v>
          </cell>
          <cell r="P106">
            <v>0.45</v>
          </cell>
          <cell r="AD106">
            <v>3</v>
          </cell>
        </row>
        <row r="107">
          <cell r="D107" t="str">
            <v>VIRT_18C</v>
          </cell>
          <cell r="P107">
            <v>0.17</v>
          </cell>
          <cell r="AD107">
            <v>1</v>
          </cell>
        </row>
        <row r="108">
          <cell r="D108" t="str">
            <v>VIRT_18C</v>
          </cell>
          <cell r="P108">
            <v>0.17</v>
          </cell>
          <cell r="AD108">
            <v>2</v>
          </cell>
        </row>
        <row r="109">
          <cell r="D109" t="str">
            <v>VIRT_18C</v>
          </cell>
          <cell r="P109">
            <v>0.17</v>
          </cell>
          <cell r="AD109">
            <v>3</v>
          </cell>
        </row>
        <row r="110">
          <cell r="D110" t="str">
            <v>022950_Z11</v>
          </cell>
          <cell r="P110">
            <v>7.4999999999999997E-3</v>
          </cell>
          <cell r="AD110">
            <v>1</v>
          </cell>
        </row>
        <row r="111">
          <cell r="D111" t="str">
            <v>022950_Z11</v>
          </cell>
          <cell r="P111">
            <v>7.4999999999999997E-3</v>
          </cell>
          <cell r="AD111">
            <v>2</v>
          </cell>
        </row>
        <row r="112">
          <cell r="D112" t="str">
            <v>022950_Z11</v>
          </cell>
          <cell r="P112">
            <v>7.4999999999999997E-3</v>
          </cell>
          <cell r="AD112">
            <v>3</v>
          </cell>
        </row>
        <row r="113">
          <cell r="D113" t="str">
            <v>000046_Z11</v>
          </cell>
          <cell r="P113">
            <v>5.5E-2</v>
          </cell>
          <cell r="AD113">
            <v>1</v>
          </cell>
        </row>
        <row r="114">
          <cell r="D114" t="str">
            <v>000046_Z11</v>
          </cell>
          <cell r="P114">
            <v>5.5E-2</v>
          </cell>
          <cell r="AD114">
            <v>2</v>
          </cell>
        </row>
        <row r="115">
          <cell r="D115" t="str">
            <v>000046_Z11</v>
          </cell>
          <cell r="P115">
            <v>5.5E-2</v>
          </cell>
          <cell r="AD115">
            <v>3</v>
          </cell>
        </row>
        <row r="116">
          <cell r="D116" t="str">
            <v>VIRT_22C</v>
          </cell>
          <cell r="P116">
            <v>3.3000000000000002E-2</v>
          </cell>
          <cell r="AD116">
            <v>1</v>
          </cell>
        </row>
        <row r="117">
          <cell r="D117" t="str">
            <v>VIRT_22C</v>
          </cell>
          <cell r="P117">
            <v>3.3000000000000002E-2</v>
          </cell>
          <cell r="AD117">
            <v>2</v>
          </cell>
        </row>
        <row r="118">
          <cell r="D118" t="str">
            <v>VIRT_22C</v>
          </cell>
          <cell r="P118">
            <v>3.3000000000000002E-2</v>
          </cell>
          <cell r="AD118">
            <v>3</v>
          </cell>
        </row>
        <row r="119">
          <cell r="D119" t="str">
            <v>000052_Z11</v>
          </cell>
          <cell r="P119">
            <v>5.5E-2</v>
          </cell>
          <cell r="AD119">
            <v>1</v>
          </cell>
        </row>
        <row r="120">
          <cell r="D120" t="str">
            <v>000052_Z11</v>
          </cell>
          <cell r="P120">
            <v>5.5E-2</v>
          </cell>
          <cell r="AD120">
            <v>2</v>
          </cell>
        </row>
        <row r="121">
          <cell r="D121" t="str">
            <v>000052_Z11</v>
          </cell>
          <cell r="P121">
            <v>5.5E-2</v>
          </cell>
          <cell r="AD121">
            <v>3</v>
          </cell>
        </row>
        <row r="122">
          <cell r="D122" t="str">
            <v>VIRT_25C</v>
          </cell>
          <cell r="P122">
            <v>0.13</v>
          </cell>
          <cell r="AD122">
            <v>1</v>
          </cell>
        </row>
        <row r="123">
          <cell r="D123" t="str">
            <v>VIRT_25C</v>
          </cell>
          <cell r="P123">
            <v>0.13</v>
          </cell>
          <cell r="AD123">
            <v>2</v>
          </cell>
        </row>
        <row r="124">
          <cell r="D124" t="str">
            <v>VIRT_25C</v>
          </cell>
          <cell r="P124">
            <v>0.13</v>
          </cell>
          <cell r="AD124">
            <v>3</v>
          </cell>
        </row>
        <row r="125">
          <cell r="D125" t="str">
            <v>034930_Z11</v>
          </cell>
          <cell r="P125">
            <v>0.11</v>
          </cell>
          <cell r="AD125">
            <v>1</v>
          </cell>
        </row>
        <row r="126">
          <cell r="D126" t="str">
            <v>034930_Z11</v>
          </cell>
          <cell r="P126">
            <v>0.11</v>
          </cell>
          <cell r="AD126">
            <v>2</v>
          </cell>
        </row>
        <row r="127">
          <cell r="D127" t="str">
            <v>034930_Z11</v>
          </cell>
          <cell r="P127">
            <v>0.11</v>
          </cell>
          <cell r="AD127">
            <v>3</v>
          </cell>
        </row>
        <row r="128">
          <cell r="D128" t="str">
            <v>VIRT_26C</v>
          </cell>
          <cell r="P128">
            <v>0.36</v>
          </cell>
          <cell r="AD128">
            <v>1</v>
          </cell>
        </row>
        <row r="129">
          <cell r="D129" t="str">
            <v>VIRT_26C</v>
          </cell>
          <cell r="P129">
            <v>0.36</v>
          </cell>
          <cell r="AD129">
            <v>2</v>
          </cell>
        </row>
        <row r="130">
          <cell r="D130" t="str">
            <v>VIRT_26C</v>
          </cell>
          <cell r="P130">
            <v>0.36</v>
          </cell>
          <cell r="AD130">
            <v>3</v>
          </cell>
        </row>
        <row r="131">
          <cell r="D131" t="str">
            <v>VIRT_28C</v>
          </cell>
          <cell r="P131">
            <v>6.6000000000000003E-2</v>
          </cell>
          <cell r="AD131">
            <v>1</v>
          </cell>
        </row>
        <row r="132">
          <cell r="D132" t="str">
            <v>VIRT_28C</v>
          </cell>
          <cell r="P132">
            <v>6.6000000000000003E-2</v>
          </cell>
          <cell r="AD132">
            <v>2</v>
          </cell>
        </row>
        <row r="133">
          <cell r="D133" t="str">
            <v>VIRT_28C</v>
          </cell>
          <cell r="P133">
            <v>6.6000000000000003E-2</v>
          </cell>
          <cell r="AD133">
            <v>3</v>
          </cell>
        </row>
        <row r="134">
          <cell r="D134" t="str">
            <v>000063_Z11</v>
          </cell>
          <cell r="P134">
            <v>0.03</v>
          </cell>
          <cell r="AD134">
            <v>1</v>
          </cell>
        </row>
        <row r="135">
          <cell r="D135" t="str">
            <v>000063_Z11</v>
          </cell>
          <cell r="P135">
            <v>0.03</v>
          </cell>
          <cell r="AD135">
            <v>2</v>
          </cell>
        </row>
        <row r="136">
          <cell r="D136" t="str">
            <v>000063_Z11</v>
          </cell>
          <cell r="P136">
            <v>0.03</v>
          </cell>
          <cell r="AD136">
            <v>3</v>
          </cell>
        </row>
        <row r="137">
          <cell r="D137" t="str">
            <v>000065_Z11</v>
          </cell>
          <cell r="P137">
            <v>0.2</v>
          </cell>
          <cell r="AD137">
            <v>1</v>
          </cell>
        </row>
        <row r="138">
          <cell r="D138" t="str">
            <v>000065_Z11</v>
          </cell>
          <cell r="P138">
            <v>0.2</v>
          </cell>
          <cell r="AD138">
            <v>2</v>
          </cell>
        </row>
        <row r="139">
          <cell r="D139" t="str">
            <v>000065_Z11</v>
          </cell>
          <cell r="P139">
            <v>0.2</v>
          </cell>
          <cell r="AD139">
            <v>3</v>
          </cell>
        </row>
        <row r="140">
          <cell r="D140" t="str">
            <v>034606_Z11</v>
          </cell>
          <cell r="P140">
            <v>0.06</v>
          </cell>
          <cell r="AD140">
            <v>1</v>
          </cell>
        </row>
        <row r="141">
          <cell r="D141" t="str">
            <v>034606_Z11</v>
          </cell>
          <cell r="P141">
            <v>0.06</v>
          </cell>
          <cell r="AD141">
            <v>2</v>
          </cell>
        </row>
        <row r="142">
          <cell r="D142" t="str">
            <v>034606_Z11</v>
          </cell>
          <cell r="P142">
            <v>0.06</v>
          </cell>
          <cell r="AD142">
            <v>3</v>
          </cell>
        </row>
        <row r="143">
          <cell r="D143" t="str">
            <v>VIRT_32C</v>
          </cell>
          <cell r="P143">
            <v>0.81399999999999995</v>
          </cell>
          <cell r="AD143">
            <v>1</v>
          </cell>
        </row>
        <row r="144">
          <cell r="D144" t="str">
            <v>VIRT_32C</v>
          </cell>
          <cell r="P144">
            <v>0.81399999999999995</v>
          </cell>
          <cell r="AD144">
            <v>2</v>
          </cell>
        </row>
        <row r="145">
          <cell r="D145" t="str">
            <v>VIRT_32C</v>
          </cell>
          <cell r="P145">
            <v>0.81399999999999995</v>
          </cell>
          <cell r="AD145">
            <v>3</v>
          </cell>
        </row>
        <row r="146">
          <cell r="D146" t="str">
            <v>000069_Z11</v>
          </cell>
          <cell r="P146">
            <v>0.75600000000000001</v>
          </cell>
          <cell r="AD146">
            <v>1</v>
          </cell>
        </row>
        <row r="147">
          <cell r="D147" t="str">
            <v>000069_Z11</v>
          </cell>
          <cell r="P147">
            <v>0.75600000000000001</v>
          </cell>
          <cell r="AD147">
            <v>2</v>
          </cell>
        </row>
        <row r="148">
          <cell r="D148" t="str">
            <v>000069_Z11</v>
          </cell>
          <cell r="P148">
            <v>0.75600000000000001</v>
          </cell>
          <cell r="AD148">
            <v>3</v>
          </cell>
        </row>
        <row r="149">
          <cell r="D149" t="str">
            <v>VIRT_34C</v>
          </cell>
          <cell r="P149">
            <v>0.54100000000000004</v>
          </cell>
          <cell r="AD149">
            <v>1</v>
          </cell>
        </row>
        <row r="150">
          <cell r="D150" t="str">
            <v>VIRT_34C</v>
          </cell>
          <cell r="P150">
            <v>0.54100000000000004</v>
          </cell>
          <cell r="AD150">
            <v>2</v>
          </cell>
        </row>
        <row r="151">
          <cell r="D151" t="str">
            <v>VIRT_34C</v>
          </cell>
          <cell r="P151">
            <v>0.54100000000000004</v>
          </cell>
          <cell r="AD151">
            <v>3</v>
          </cell>
        </row>
        <row r="152">
          <cell r="D152" t="str">
            <v>000072_Z11</v>
          </cell>
          <cell r="P152">
            <v>0.25</v>
          </cell>
          <cell r="AD152">
            <v>1</v>
          </cell>
        </row>
        <row r="153">
          <cell r="D153" t="str">
            <v>000072_Z11</v>
          </cell>
          <cell r="P153">
            <v>0.25</v>
          </cell>
          <cell r="AD153">
            <v>2</v>
          </cell>
        </row>
        <row r="154">
          <cell r="D154" t="str">
            <v>000072_Z11</v>
          </cell>
          <cell r="P154">
            <v>0.25</v>
          </cell>
          <cell r="AD154">
            <v>3</v>
          </cell>
        </row>
        <row r="155">
          <cell r="D155" t="str">
            <v>000073_Z11</v>
          </cell>
          <cell r="P155">
            <v>0.30399999999999999</v>
          </cell>
          <cell r="AD155">
            <v>1</v>
          </cell>
        </row>
        <row r="156">
          <cell r="D156" t="str">
            <v>000073_Z11</v>
          </cell>
          <cell r="P156">
            <v>0.30399999999999999</v>
          </cell>
          <cell r="AD156">
            <v>2</v>
          </cell>
        </row>
        <row r="157">
          <cell r="D157" t="str">
            <v>000073_Z11</v>
          </cell>
          <cell r="P157">
            <v>0.30399999999999999</v>
          </cell>
          <cell r="AD157">
            <v>3</v>
          </cell>
        </row>
        <row r="158">
          <cell r="D158" t="str">
            <v>034660_Z11</v>
          </cell>
          <cell r="P158">
            <v>0.30399999999999999</v>
          </cell>
          <cell r="AD158">
            <v>1</v>
          </cell>
        </row>
        <row r="159">
          <cell r="D159" t="str">
            <v>034660_Z11</v>
          </cell>
          <cell r="P159">
            <v>0.30399999999999999</v>
          </cell>
          <cell r="AD159">
            <v>2</v>
          </cell>
        </row>
        <row r="160">
          <cell r="D160" t="str">
            <v>034660_Z11</v>
          </cell>
          <cell r="P160">
            <v>0.30399999999999999</v>
          </cell>
          <cell r="AD160">
            <v>3</v>
          </cell>
        </row>
        <row r="161">
          <cell r="D161" t="str">
            <v>000074_Z11</v>
          </cell>
          <cell r="P161">
            <v>0.248</v>
          </cell>
          <cell r="AD161">
            <v>1</v>
          </cell>
        </row>
        <row r="162">
          <cell r="D162" t="str">
            <v>000074_Z11</v>
          </cell>
          <cell r="P162">
            <v>0.248</v>
          </cell>
          <cell r="AD162">
            <v>2</v>
          </cell>
        </row>
        <row r="163">
          <cell r="D163" t="str">
            <v>000074_Z11</v>
          </cell>
          <cell r="P163">
            <v>0.248</v>
          </cell>
          <cell r="AD163">
            <v>3</v>
          </cell>
        </row>
        <row r="164">
          <cell r="D164" t="str">
            <v>034661_Z11</v>
          </cell>
          <cell r="P164">
            <v>0.2475</v>
          </cell>
          <cell r="AD164">
            <v>1</v>
          </cell>
        </row>
        <row r="165">
          <cell r="D165" t="str">
            <v>034661_Z11</v>
          </cell>
          <cell r="P165">
            <v>0.2475</v>
          </cell>
          <cell r="AD165">
            <v>2</v>
          </cell>
        </row>
        <row r="166">
          <cell r="D166" t="str">
            <v>034661_Z11</v>
          </cell>
          <cell r="P166">
            <v>0.2475</v>
          </cell>
          <cell r="AD166">
            <v>3</v>
          </cell>
        </row>
        <row r="167">
          <cell r="D167" t="str">
            <v>VIRT_38C</v>
          </cell>
          <cell r="P167">
            <v>0.77400000000000002</v>
          </cell>
          <cell r="AD167">
            <v>1</v>
          </cell>
        </row>
        <row r="168">
          <cell r="D168" t="str">
            <v>VIRT_38C</v>
          </cell>
          <cell r="P168">
            <v>0.77400000000000002</v>
          </cell>
          <cell r="AD168">
            <v>2</v>
          </cell>
        </row>
        <row r="169">
          <cell r="D169" t="str">
            <v>VIRT_38C</v>
          </cell>
          <cell r="P169">
            <v>0.77400000000000002</v>
          </cell>
          <cell r="AD169">
            <v>3</v>
          </cell>
        </row>
        <row r="170">
          <cell r="D170" t="str">
            <v>000077_Z11</v>
          </cell>
          <cell r="P170">
            <v>0.21</v>
          </cell>
          <cell r="AD170">
            <v>1</v>
          </cell>
        </row>
        <row r="171">
          <cell r="D171" t="str">
            <v>000077_Z11</v>
          </cell>
          <cell r="P171">
            <v>0.21</v>
          </cell>
          <cell r="AD171">
            <v>2</v>
          </cell>
        </row>
        <row r="172">
          <cell r="D172" t="str">
            <v>000077_Z11</v>
          </cell>
          <cell r="P172">
            <v>0.21</v>
          </cell>
          <cell r="AD172">
            <v>3</v>
          </cell>
        </row>
        <row r="173">
          <cell r="D173" t="str">
            <v>000078_Z11</v>
          </cell>
          <cell r="P173">
            <v>0.27200000000000002</v>
          </cell>
          <cell r="AD173">
            <v>1</v>
          </cell>
        </row>
        <row r="174">
          <cell r="D174" t="str">
            <v>000078_Z11</v>
          </cell>
          <cell r="P174">
            <v>0.27200000000000002</v>
          </cell>
          <cell r="AD174">
            <v>2</v>
          </cell>
        </row>
        <row r="175">
          <cell r="D175" t="str">
            <v>000078_Z11</v>
          </cell>
          <cell r="P175">
            <v>0.27200000000000002</v>
          </cell>
          <cell r="AD175">
            <v>3</v>
          </cell>
        </row>
        <row r="176">
          <cell r="D176" t="str">
            <v>034662_Z11</v>
          </cell>
          <cell r="P176">
            <v>0.27200000000000002</v>
          </cell>
          <cell r="AD176">
            <v>1</v>
          </cell>
        </row>
        <row r="177">
          <cell r="D177" t="str">
            <v>034662_Z11</v>
          </cell>
          <cell r="P177">
            <v>0.27200000000000002</v>
          </cell>
          <cell r="AD177">
            <v>2</v>
          </cell>
        </row>
        <row r="178">
          <cell r="D178" t="str">
            <v>034662_Z11</v>
          </cell>
          <cell r="P178">
            <v>0.27200000000000002</v>
          </cell>
          <cell r="AD178">
            <v>3</v>
          </cell>
        </row>
        <row r="179">
          <cell r="D179" t="str">
            <v>033916_Z11</v>
          </cell>
          <cell r="P179">
            <v>0.16</v>
          </cell>
          <cell r="AD179">
            <v>1</v>
          </cell>
        </row>
        <row r="180">
          <cell r="D180" t="str">
            <v>033916_Z11</v>
          </cell>
          <cell r="P180">
            <v>0.16</v>
          </cell>
          <cell r="AD180">
            <v>2</v>
          </cell>
        </row>
        <row r="181">
          <cell r="D181" t="str">
            <v>033916_Z11</v>
          </cell>
          <cell r="P181">
            <v>0.16</v>
          </cell>
          <cell r="AD181">
            <v>3</v>
          </cell>
        </row>
        <row r="182">
          <cell r="D182" t="str">
            <v>031001_Z11</v>
          </cell>
          <cell r="P182">
            <v>0.03</v>
          </cell>
          <cell r="AD182">
            <v>1</v>
          </cell>
        </row>
        <row r="183">
          <cell r="D183" t="str">
            <v>031001_Z11</v>
          </cell>
          <cell r="P183">
            <v>0.03</v>
          </cell>
          <cell r="AD183">
            <v>2</v>
          </cell>
        </row>
        <row r="184">
          <cell r="D184" t="str">
            <v>031001_Z11</v>
          </cell>
          <cell r="P184">
            <v>0.03</v>
          </cell>
          <cell r="AD184">
            <v>3</v>
          </cell>
        </row>
        <row r="185">
          <cell r="D185" t="str">
            <v>VIRT_41C</v>
          </cell>
          <cell r="P185">
            <v>0.99</v>
          </cell>
          <cell r="AD185">
            <v>1</v>
          </cell>
        </row>
        <row r="186">
          <cell r="D186" t="str">
            <v>VIRT_41C</v>
          </cell>
          <cell r="P186">
            <v>0.99</v>
          </cell>
          <cell r="AD186">
            <v>2</v>
          </cell>
        </row>
        <row r="187">
          <cell r="D187" t="str">
            <v>VIRT_41C</v>
          </cell>
          <cell r="P187">
            <v>0.99</v>
          </cell>
          <cell r="AD187">
            <v>3</v>
          </cell>
        </row>
        <row r="188">
          <cell r="D188" t="str">
            <v>000086_Z11</v>
          </cell>
          <cell r="P188">
            <v>0.1</v>
          </cell>
          <cell r="AD188">
            <v>1</v>
          </cell>
        </row>
        <row r="189">
          <cell r="D189" t="str">
            <v>000086_Z11</v>
          </cell>
          <cell r="P189">
            <v>0.1</v>
          </cell>
          <cell r="AD189">
            <v>2</v>
          </cell>
        </row>
        <row r="190">
          <cell r="D190" t="str">
            <v>000086_Z11</v>
          </cell>
          <cell r="P190">
            <v>0.1</v>
          </cell>
          <cell r="AD190">
            <v>3</v>
          </cell>
        </row>
        <row r="191">
          <cell r="D191" t="str">
            <v>000087_Z11</v>
          </cell>
          <cell r="P191">
            <v>0.03</v>
          </cell>
          <cell r="AD191">
            <v>1</v>
          </cell>
        </row>
        <row r="192">
          <cell r="D192" t="str">
            <v>000087_Z11</v>
          </cell>
          <cell r="P192">
            <v>0.03</v>
          </cell>
          <cell r="AD192">
            <v>2</v>
          </cell>
        </row>
        <row r="193">
          <cell r="D193" t="str">
            <v>000087_Z11</v>
          </cell>
          <cell r="P193">
            <v>0.03</v>
          </cell>
          <cell r="AD193">
            <v>3</v>
          </cell>
        </row>
        <row r="194">
          <cell r="D194" t="str">
            <v>000088_Z11</v>
          </cell>
          <cell r="P194">
            <v>0.03</v>
          </cell>
          <cell r="AD194">
            <v>1</v>
          </cell>
        </row>
        <row r="195">
          <cell r="D195" t="str">
            <v>000088_Z11</v>
          </cell>
          <cell r="P195">
            <v>0.03</v>
          </cell>
          <cell r="AD195">
            <v>2</v>
          </cell>
        </row>
        <row r="196">
          <cell r="D196" t="str">
            <v>000088_Z11</v>
          </cell>
          <cell r="P196">
            <v>0.03</v>
          </cell>
          <cell r="AD196">
            <v>3</v>
          </cell>
        </row>
        <row r="197">
          <cell r="D197" t="str">
            <v>000089_Z11</v>
          </cell>
          <cell r="P197">
            <v>5.5E-2</v>
          </cell>
          <cell r="AD197">
            <v>1</v>
          </cell>
        </row>
        <row r="198">
          <cell r="D198" t="str">
            <v>000089_Z11</v>
          </cell>
          <cell r="P198">
            <v>5.5E-2</v>
          </cell>
          <cell r="AD198">
            <v>2</v>
          </cell>
        </row>
        <row r="199">
          <cell r="D199" t="str">
            <v>000089_Z11</v>
          </cell>
          <cell r="P199">
            <v>5.5E-2</v>
          </cell>
          <cell r="AD199">
            <v>3</v>
          </cell>
        </row>
        <row r="200">
          <cell r="D200" t="str">
            <v>VIRT_45C</v>
          </cell>
          <cell r="P200">
            <v>1.96</v>
          </cell>
          <cell r="AD200">
            <v>1</v>
          </cell>
        </row>
        <row r="201">
          <cell r="D201" t="str">
            <v>VIRT_45C</v>
          </cell>
          <cell r="P201">
            <v>1.96</v>
          </cell>
          <cell r="AD201">
            <v>2</v>
          </cell>
        </row>
        <row r="202">
          <cell r="D202" t="str">
            <v>VIRT_45C</v>
          </cell>
          <cell r="P202">
            <v>1.96</v>
          </cell>
          <cell r="AD202">
            <v>3</v>
          </cell>
        </row>
        <row r="203">
          <cell r="D203" t="str">
            <v>000097_Z11</v>
          </cell>
          <cell r="P203">
            <v>0.03</v>
          </cell>
          <cell r="AD203">
            <v>1</v>
          </cell>
        </row>
        <row r="204">
          <cell r="D204" t="str">
            <v>000097_Z11</v>
          </cell>
          <cell r="P204">
            <v>0.03</v>
          </cell>
          <cell r="AD204">
            <v>2</v>
          </cell>
        </row>
        <row r="205">
          <cell r="D205" t="str">
            <v>000097_Z11</v>
          </cell>
          <cell r="P205">
            <v>0.03</v>
          </cell>
          <cell r="AD205">
            <v>3</v>
          </cell>
        </row>
        <row r="206">
          <cell r="D206" t="str">
            <v>000098_Z11</v>
          </cell>
          <cell r="P206">
            <v>0.03</v>
          </cell>
          <cell r="AD206">
            <v>1</v>
          </cell>
        </row>
        <row r="207">
          <cell r="D207" t="str">
            <v>000098_Z11</v>
          </cell>
          <cell r="P207">
            <v>0.03</v>
          </cell>
          <cell r="AD207">
            <v>2</v>
          </cell>
        </row>
        <row r="208">
          <cell r="D208" t="str">
            <v>000098_Z11</v>
          </cell>
          <cell r="P208">
            <v>0.03</v>
          </cell>
          <cell r="AD208">
            <v>3</v>
          </cell>
        </row>
        <row r="209">
          <cell r="D209" t="str">
            <v>VIRT_47C</v>
          </cell>
          <cell r="P209">
            <v>7.0000000000000007E-2</v>
          </cell>
          <cell r="AD209">
            <v>1</v>
          </cell>
        </row>
        <row r="210">
          <cell r="D210" t="str">
            <v>VIRT_47C</v>
          </cell>
          <cell r="P210">
            <v>7.0000000000000007E-2</v>
          </cell>
          <cell r="AD210">
            <v>2</v>
          </cell>
        </row>
        <row r="211">
          <cell r="D211" t="str">
            <v>VIRT_47C</v>
          </cell>
          <cell r="P211">
            <v>7.0000000000000007E-2</v>
          </cell>
          <cell r="AD211">
            <v>3</v>
          </cell>
        </row>
        <row r="212">
          <cell r="D212" t="str">
            <v>027406_Z11</v>
          </cell>
          <cell r="P212">
            <v>1.7</v>
          </cell>
          <cell r="AD212">
            <v>1</v>
          </cell>
        </row>
        <row r="213">
          <cell r="D213" t="str">
            <v>027406_Z11</v>
          </cell>
          <cell r="P213">
            <v>1.7</v>
          </cell>
          <cell r="AD213">
            <v>2</v>
          </cell>
        </row>
        <row r="214">
          <cell r="D214" t="str">
            <v>027406_Z11</v>
          </cell>
          <cell r="P214">
            <v>1.7</v>
          </cell>
          <cell r="AD214">
            <v>3</v>
          </cell>
        </row>
        <row r="215">
          <cell r="D215" t="str">
            <v>VIRT_51C</v>
          </cell>
          <cell r="P215">
            <v>7.0000000000000001E-3</v>
          </cell>
          <cell r="AD215">
            <v>1</v>
          </cell>
        </row>
        <row r="216">
          <cell r="D216" t="str">
            <v>VIRT_51C</v>
          </cell>
          <cell r="P216">
            <v>7.0000000000000001E-3</v>
          </cell>
          <cell r="AD216">
            <v>2</v>
          </cell>
        </row>
        <row r="217">
          <cell r="D217" t="str">
            <v>VIRT_51C</v>
          </cell>
          <cell r="P217">
            <v>7.0000000000000001E-3</v>
          </cell>
          <cell r="AD217">
            <v>3</v>
          </cell>
        </row>
        <row r="218">
          <cell r="D218" t="str">
            <v>VIRT_04525E</v>
          </cell>
          <cell r="P218">
            <v>2.1999999999999999E-2</v>
          </cell>
          <cell r="AD218">
            <v>1</v>
          </cell>
        </row>
        <row r="219">
          <cell r="D219" t="str">
            <v>VIRT_04525E</v>
          </cell>
          <cell r="P219">
            <v>2.1999999999999999E-2</v>
          </cell>
          <cell r="AD219">
            <v>2</v>
          </cell>
        </row>
        <row r="220">
          <cell r="D220" t="str">
            <v>VIRT_04525E</v>
          </cell>
          <cell r="P220">
            <v>2.1999999999999999E-2</v>
          </cell>
          <cell r="AD220">
            <v>3</v>
          </cell>
        </row>
        <row r="221">
          <cell r="D221" t="str">
            <v>000164_Z11</v>
          </cell>
          <cell r="P221">
            <v>1.5</v>
          </cell>
          <cell r="AD221">
            <v>1</v>
          </cell>
        </row>
        <row r="222">
          <cell r="D222" t="str">
            <v>000164_Z11</v>
          </cell>
          <cell r="P222">
            <v>1.5</v>
          </cell>
          <cell r="AD222">
            <v>2</v>
          </cell>
        </row>
        <row r="223">
          <cell r="D223" t="str">
            <v>000164_Z11</v>
          </cell>
          <cell r="P223">
            <v>1.5</v>
          </cell>
          <cell r="AD223">
            <v>3</v>
          </cell>
        </row>
        <row r="224">
          <cell r="D224" t="str">
            <v>000165_Z11</v>
          </cell>
          <cell r="P224">
            <v>4.8</v>
          </cell>
          <cell r="AD224">
            <v>1</v>
          </cell>
        </row>
        <row r="225">
          <cell r="D225" t="str">
            <v>000165_Z11</v>
          </cell>
          <cell r="P225">
            <v>4.8</v>
          </cell>
          <cell r="AD225">
            <v>2</v>
          </cell>
        </row>
        <row r="226">
          <cell r="D226" t="str">
            <v>000165_Z11</v>
          </cell>
          <cell r="P226">
            <v>4.8</v>
          </cell>
          <cell r="AD226">
            <v>3</v>
          </cell>
        </row>
        <row r="227">
          <cell r="D227" t="str">
            <v>030807_Z11</v>
          </cell>
          <cell r="P227">
            <v>4.8</v>
          </cell>
          <cell r="AD227">
            <v>1</v>
          </cell>
        </row>
        <row r="228">
          <cell r="D228" t="str">
            <v>030807_Z11</v>
          </cell>
          <cell r="P228">
            <v>4.8</v>
          </cell>
          <cell r="AD228">
            <v>2</v>
          </cell>
        </row>
        <row r="229">
          <cell r="D229" t="str">
            <v>030807_Z11</v>
          </cell>
          <cell r="P229">
            <v>4.8</v>
          </cell>
          <cell r="AD229">
            <v>3</v>
          </cell>
        </row>
        <row r="230">
          <cell r="D230" t="str">
            <v>000166_Z11</v>
          </cell>
          <cell r="P230">
            <v>1.9</v>
          </cell>
          <cell r="AD230">
            <v>1</v>
          </cell>
        </row>
        <row r="231">
          <cell r="D231" t="str">
            <v>000166_Z11</v>
          </cell>
          <cell r="P231">
            <v>1.9</v>
          </cell>
          <cell r="AD231">
            <v>2</v>
          </cell>
        </row>
        <row r="232">
          <cell r="D232" t="str">
            <v>000166_Z11</v>
          </cell>
          <cell r="P232">
            <v>1.9</v>
          </cell>
          <cell r="AD232">
            <v>3</v>
          </cell>
        </row>
        <row r="233">
          <cell r="D233" t="str">
            <v>030808_Z11</v>
          </cell>
          <cell r="P233">
            <v>1.9</v>
          </cell>
          <cell r="AD233">
            <v>1</v>
          </cell>
        </row>
        <row r="234">
          <cell r="D234" t="str">
            <v>030808_Z11</v>
          </cell>
          <cell r="P234">
            <v>1.9</v>
          </cell>
          <cell r="AD234">
            <v>2</v>
          </cell>
        </row>
        <row r="235">
          <cell r="D235" t="str">
            <v>030808_Z11</v>
          </cell>
          <cell r="P235">
            <v>1.9</v>
          </cell>
          <cell r="AD235">
            <v>3</v>
          </cell>
        </row>
        <row r="236">
          <cell r="D236" t="str">
            <v>000167_Z11</v>
          </cell>
          <cell r="P236">
            <v>0.94</v>
          </cell>
          <cell r="AD236">
            <v>1</v>
          </cell>
        </row>
        <row r="237">
          <cell r="D237" t="str">
            <v>000167_Z11</v>
          </cell>
          <cell r="P237">
            <v>0.94</v>
          </cell>
          <cell r="AD237">
            <v>2</v>
          </cell>
        </row>
        <row r="238">
          <cell r="D238" t="str">
            <v>000167_Z11</v>
          </cell>
          <cell r="P238">
            <v>0.94</v>
          </cell>
          <cell r="AD238">
            <v>3</v>
          </cell>
        </row>
        <row r="239">
          <cell r="D239" t="str">
            <v>000175_Z11</v>
          </cell>
          <cell r="P239">
            <v>1.2</v>
          </cell>
          <cell r="AD239">
            <v>1</v>
          </cell>
        </row>
        <row r="240">
          <cell r="D240" t="str">
            <v>000175_Z11</v>
          </cell>
          <cell r="P240">
            <v>1.2</v>
          </cell>
          <cell r="AD240">
            <v>2</v>
          </cell>
        </row>
        <row r="241">
          <cell r="D241" t="str">
            <v>000175_Z11</v>
          </cell>
          <cell r="P241">
            <v>1.2</v>
          </cell>
          <cell r="AD241">
            <v>3</v>
          </cell>
        </row>
        <row r="242">
          <cell r="D242" t="str">
            <v>030822_Z11</v>
          </cell>
          <cell r="P242">
            <v>0.56000000000000005</v>
          </cell>
          <cell r="AD242">
            <v>1</v>
          </cell>
        </row>
        <row r="243">
          <cell r="D243" t="str">
            <v>030822_Z11</v>
          </cell>
          <cell r="P243">
            <v>0.56000000000000005</v>
          </cell>
          <cell r="AD243">
            <v>2</v>
          </cell>
        </row>
        <row r="244">
          <cell r="D244" t="str">
            <v>030822_Z11</v>
          </cell>
          <cell r="P244">
            <v>0.56000000000000005</v>
          </cell>
          <cell r="AD244">
            <v>3</v>
          </cell>
        </row>
        <row r="245">
          <cell r="D245" t="str">
            <v>000177_Z11</v>
          </cell>
          <cell r="P245">
            <v>0.16300000000000001</v>
          </cell>
          <cell r="AD245">
            <v>1</v>
          </cell>
        </row>
        <row r="246">
          <cell r="D246" t="str">
            <v>000177_Z11</v>
          </cell>
          <cell r="P246">
            <v>0.16300000000000001</v>
          </cell>
          <cell r="AD246">
            <v>2</v>
          </cell>
        </row>
        <row r="247">
          <cell r="D247" t="str">
            <v>000177_Z11</v>
          </cell>
          <cell r="P247">
            <v>0.16300000000000001</v>
          </cell>
          <cell r="AD247">
            <v>3</v>
          </cell>
        </row>
        <row r="248">
          <cell r="D248" t="str">
            <v>000182_Z11</v>
          </cell>
          <cell r="P248">
            <v>0.315</v>
          </cell>
          <cell r="AD248">
            <v>1</v>
          </cell>
        </row>
        <row r="249">
          <cell r="D249" t="str">
            <v>000182_Z11</v>
          </cell>
          <cell r="P249">
            <v>0.315</v>
          </cell>
          <cell r="AD249">
            <v>2</v>
          </cell>
        </row>
        <row r="250">
          <cell r="D250" t="str">
            <v>000182_Z11</v>
          </cell>
          <cell r="P250">
            <v>0.315</v>
          </cell>
          <cell r="AD250">
            <v>3</v>
          </cell>
        </row>
        <row r="251">
          <cell r="D251" t="str">
            <v>030824_Z11</v>
          </cell>
          <cell r="P251">
            <v>0.315</v>
          </cell>
          <cell r="AD251">
            <v>1</v>
          </cell>
        </row>
        <row r="252">
          <cell r="D252" t="str">
            <v>030824_Z11</v>
          </cell>
          <cell r="P252">
            <v>0.315</v>
          </cell>
          <cell r="AD252">
            <v>2</v>
          </cell>
        </row>
        <row r="253">
          <cell r="D253" t="str">
            <v>030824_Z11</v>
          </cell>
          <cell r="P253">
            <v>0.315</v>
          </cell>
          <cell r="AD253">
            <v>3</v>
          </cell>
        </row>
        <row r="254">
          <cell r="D254" t="str">
            <v>000185_Z11</v>
          </cell>
          <cell r="P254">
            <v>1.4999999999999999E-2</v>
          </cell>
          <cell r="AD254">
            <v>1</v>
          </cell>
        </row>
        <row r="255">
          <cell r="D255" t="str">
            <v>000185_Z11</v>
          </cell>
          <cell r="P255">
            <v>1.4999999999999999E-2</v>
          </cell>
          <cell r="AD255">
            <v>2</v>
          </cell>
        </row>
        <row r="256">
          <cell r="D256" t="str">
            <v>000185_Z11</v>
          </cell>
          <cell r="P256">
            <v>1.4999999999999999E-2</v>
          </cell>
          <cell r="AD256">
            <v>3</v>
          </cell>
        </row>
        <row r="257">
          <cell r="D257" t="str">
            <v>000186_Z11</v>
          </cell>
          <cell r="P257">
            <v>1.4999999999999999E-2</v>
          </cell>
          <cell r="AD257">
            <v>1</v>
          </cell>
        </row>
        <row r="258">
          <cell r="D258" t="str">
            <v>000186_Z11</v>
          </cell>
          <cell r="P258">
            <v>1.4999999999999999E-2</v>
          </cell>
          <cell r="AD258">
            <v>2</v>
          </cell>
        </row>
        <row r="259">
          <cell r="D259" t="str">
            <v>000186_Z11</v>
          </cell>
          <cell r="P259">
            <v>1.4999999999999999E-2</v>
          </cell>
          <cell r="AD259">
            <v>3</v>
          </cell>
        </row>
        <row r="260">
          <cell r="D260" t="str">
            <v>000187_Z11</v>
          </cell>
          <cell r="P260">
            <v>5.5E-2</v>
          </cell>
          <cell r="AD260">
            <v>1</v>
          </cell>
        </row>
        <row r="261">
          <cell r="D261" t="str">
            <v>000187_Z11</v>
          </cell>
          <cell r="P261">
            <v>5.5E-2</v>
          </cell>
          <cell r="AD261">
            <v>2</v>
          </cell>
        </row>
        <row r="262">
          <cell r="D262" t="str">
            <v>000187_Z11</v>
          </cell>
          <cell r="P262">
            <v>5.5E-2</v>
          </cell>
          <cell r="AD262">
            <v>3</v>
          </cell>
        </row>
        <row r="263">
          <cell r="D263" t="str">
            <v>000188_Z11</v>
          </cell>
          <cell r="P263">
            <v>7.4999999999999997E-2</v>
          </cell>
          <cell r="AD263">
            <v>1</v>
          </cell>
        </row>
        <row r="264">
          <cell r="D264" t="str">
            <v>000188_Z11</v>
          </cell>
          <cell r="P264">
            <v>7.4999999999999997E-2</v>
          </cell>
          <cell r="AD264">
            <v>2</v>
          </cell>
        </row>
        <row r="265">
          <cell r="D265" t="str">
            <v>000188_Z11</v>
          </cell>
          <cell r="P265">
            <v>7.4999999999999997E-2</v>
          </cell>
          <cell r="AD265">
            <v>3</v>
          </cell>
        </row>
        <row r="266">
          <cell r="D266" t="str">
            <v>000189_Z11</v>
          </cell>
          <cell r="P266">
            <v>0.09</v>
          </cell>
          <cell r="AD266">
            <v>1</v>
          </cell>
        </row>
        <row r="267">
          <cell r="D267" t="str">
            <v>000189_Z11</v>
          </cell>
          <cell r="P267">
            <v>0.09</v>
          </cell>
          <cell r="AD267">
            <v>2</v>
          </cell>
        </row>
        <row r="268">
          <cell r="D268" t="str">
            <v>000189_Z11</v>
          </cell>
          <cell r="P268">
            <v>0.09</v>
          </cell>
          <cell r="AD268">
            <v>3</v>
          </cell>
        </row>
        <row r="269">
          <cell r="D269" t="str">
            <v>000190_Z11</v>
          </cell>
          <cell r="P269">
            <v>0.01</v>
          </cell>
          <cell r="AD269">
            <v>1</v>
          </cell>
        </row>
        <row r="270">
          <cell r="D270" t="str">
            <v>000190_Z11</v>
          </cell>
          <cell r="P270">
            <v>0.01</v>
          </cell>
          <cell r="AD270">
            <v>2</v>
          </cell>
        </row>
        <row r="271">
          <cell r="D271" t="str">
            <v>000190_Z11</v>
          </cell>
          <cell r="P271">
            <v>0.01</v>
          </cell>
          <cell r="AD271">
            <v>3</v>
          </cell>
        </row>
        <row r="272">
          <cell r="D272" t="str">
            <v>000191_Z11</v>
          </cell>
          <cell r="P272">
            <v>0.04</v>
          </cell>
          <cell r="AD272">
            <v>1</v>
          </cell>
        </row>
        <row r="273">
          <cell r="D273" t="str">
            <v>000191_Z11</v>
          </cell>
          <cell r="P273">
            <v>0.04</v>
          </cell>
          <cell r="AD273">
            <v>2</v>
          </cell>
        </row>
        <row r="274">
          <cell r="D274" t="str">
            <v>000191_Z11</v>
          </cell>
          <cell r="P274">
            <v>0.04</v>
          </cell>
          <cell r="AD274">
            <v>3</v>
          </cell>
        </row>
        <row r="275">
          <cell r="D275" t="str">
            <v>000192_Z11</v>
          </cell>
          <cell r="P275">
            <v>2.3E-2</v>
          </cell>
          <cell r="AD275">
            <v>1</v>
          </cell>
        </row>
        <row r="276">
          <cell r="D276" t="str">
            <v>000192_Z11</v>
          </cell>
          <cell r="P276">
            <v>2.3E-2</v>
          </cell>
          <cell r="AD276">
            <v>2</v>
          </cell>
        </row>
        <row r="277">
          <cell r="D277" t="str">
            <v>000192_Z11</v>
          </cell>
          <cell r="P277">
            <v>2.3E-2</v>
          </cell>
          <cell r="AD277">
            <v>3</v>
          </cell>
        </row>
        <row r="278">
          <cell r="D278" t="str">
            <v>000193_Z11</v>
          </cell>
          <cell r="P278">
            <v>0.08</v>
          </cell>
          <cell r="AD278">
            <v>1</v>
          </cell>
        </row>
        <row r="279">
          <cell r="D279" t="str">
            <v>000193_Z11</v>
          </cell>
          <cell r="P279">
            <v>0.08</v>
          </cell>
          <cell r="AD279">
            <v>2</v>
          </cell>
        </row>
        <row r="280">
          <cell r="D280" t="str">
            <v>034955_Z11</v>
          </cell>
          <cell r="P280">
            <v>7.4999999999999997E-2</v>
          </cell>
          <cell r="AD280">
            <v>2</v>
          </cell>
        </row>
        <row r="281">
          <cell r="D281" t="str">
            <v>034955_Z11</v>
          </cell>
          <cell r="P281">
            <v>7.4999999999999997E-2</v>
          </cell>
          <cell r="AD281">
            <v>3</v>
          </cell>
        </row>
        <row r="282">
          <cell r="D282" t="str">
            <v>VIRT_76C</v>
          </cell>
          <cell r="P282">
            <v>0.105</v>
          </cell>
          <cell r="AD282">
            <v>1</v>
          </cell>
        </row>
        <row r="283">
          <cell r="D283" t="str">
            <v>VIRT_76C</v>
          </cell>
          <cell r="P283">
            <v>0.105</v>
          </cell>
          <cell r="AD283">
            <v>2</v>
          </cell>
        </row>
        <row r="284">
          <cell r="D284" t="str">
            <v>VIRT_76C</v>
          </cell>
          <cell r="P284">
            <v>0.105</v>
          </cell>
          <cell r="AD284">
            <v>3</v>
          </cell>
        </row>
        <row r="285">
          <cell r="D285" t="str">
            <v>000196_Z11</v>
          </cell>
          <cell r="P285">
            <v>1.0999999999999999E-2</v>
          </cell>
          <cell r="AD285">
            <v>1</v>
          </cell>
        </row>
        <row r="286">
          <cell r="D286" t="str">
            <v>000196_Z11</v>
          </cell>
          <cell r="P286">
            <v>1.0999999999999999E-2</v>
          </cell>
          <cell r="AD286">
            <v>2</v>
          </cell>
        </row>
        <row r="287">
          <cell r="D287" t="str">
            <v>000196_Z11</v>
          </cell>
          <cell r="P287">
            <v>1.0999999999999999E-2</v>
          </cell>
          <cell r="AD287">
            <v>3</v>
          </cell>
        </row>
        <row r="288">
          <cell r="D288" t="str">
            <v>000197_Z11</v>
          </cell>
          <cell r="P288">
            <v>0.11</v>
          </cell>
          <cell r="AD288">
            <v>1</v>
          </cell>
        </row>
        <row r="289">
          <cell r="D289" t="str">
            <v>000197_Z11</v>
          </cell>
          <cell r="P289">
            <v>0.11</v>
          </cell>
          <cell r="AD289">
            <v>2</v>
          </cell>
        </row>
        <row r="290">
          <cell r="D290" t="str">
            <v>000197_Z11</v>
          </cell>
          <cell r="P290">
            <v>0.11</v>
          </cell>
          <cell r="AD290">
            <v>3</v>
          </cell>
        </row>
        <row r="291">
          <cell r="D291" t="str">
            <v>000199_Z11</v>
          </cell>
          <cell r="P291">
            <v>7.4999999999999997E-2</v>
          </cell>
          <cell r="AD291">
            <v>1</v>
          </cell>
        </row>
        <row r="292">
          <cell r="D292" t="str">
            <v>000199_Z11</v>
          </cell>
          <cell r="P292">
            <v>7.4999999999999997E-2</v>
          </cell>
          <cell r="AD292">
            <v>2</v>
          </cell>
        </row>
        <row r="293">
          <cell r="D293" t="str">
            <v>000199_Z11</v>
          </cell>
          <cell r="P293">
            <v>7.4999999999999997E-2</v>
          </cell>
          <cell r="AD293">
            <v>3</v>
          </cell>
        </row>
        <row r="294">
          <cell r="D294" t="str">
            <v>000202_Z11</v>
          </cell>
          <cell r="P294">
            <v>5</v>
          </cell>
          <cell r="AD294">
            <v>1</v>
          </cell>
        </row>
        <row r="295">
          <cell r="D295" t="str">
            <v>000202_Z11</v>
          </cell>
          <cell r="P295">
            <v>5</v>
          </cell>
          <cell r="AD295">
            <v>2</v>
          </cell>
        </row>
        <row r="296">
          <cell r="D296" t="str">
            <v>000202_Z11</v>
          </cell>
          <cell r="P296">
            <v>5</v>
          </cell>
          <cell r="AD296">
            <v>3</v>
          </cell>
        </row>
        <row r="297">
          <cell r="D297" t="str">
            <v>000203_Z11</v>
          </cell>
          <cell r="P297">
            <v>5</v>
          </cell>
          <cell r="AD297">
            <v>1</v>
          </cell>
        </row>
        <row r="298">
          <cell r="D298" t="str">
            <v>000203_Z11</v>
          </cell>
          <cell r="P298">
            <v>5</v>
          </cell>
          <cell r="AD298">
            <v>2</v>
          </cell>
        </row>
        <row r="299">
          <cell r="D299" t="str">
            <v>000203_Z11</v>
          </cell>
          <cell r="P299">
            <v>5</v>
          </cell>
          <cell r="AD299">
            <v>3</v>
          </cell>
        </row>
        <row r="300">
          <cell r="D300" t="str">
            <v>000204_Z11</v>
          </cell>
          <cell r="P300">
            <v>2.2799999999999998</v>
          </cell>
          <cell r="AD300">
            <v>1</v>
          </cell>
        </row>
        <row r="301">
          <cell r="D301" t="str">
            <v>000204_Z11</v>
          </cell>
          <cell r="P301">
            <v>2.2799999999999998</v>
          </cell>
          <cell r="AD301">
            <v>2</v>
          </cell>
        </row>
        <row r="302">
          <cell r="D302" t="str">
            <v>000204_Z11</v>
          </cell>
          <cell r="P302">
            <v>2.2799999999999998</v>
          </cell>
          <cell r="AD302">
            <v>3</v>
          </cell>
        </row>
        <row r="303">
          <cell r="D303" t="str">
            <v>000205_Z11</v>
          </cell>
          <cell r="P303">
            <v>0.34599999999999997</v>
          </cell>
          <cell r="AD303">
            <v>1</v>
          </cell>
        </row>
        <row r="304">
          <cell r="D304" t="str">
            <v>000205_Z11</v>
          </cell>
          <cell r="P304">
            <v>0.34599999999999997</v>
          </cell>
          <cell r="AD304">
            <v>2</v>
          </cell>
        </row>
        <row r="305">
          <cell r="D305" t="str">
            <v>000205_Z11</v>
          </cell>
          <cell r="P305">
            <v>0.34599999999999997</v>
          </cell>
          <cell r="AD305">
            <v>3</v>
          </cell>
        </row>
        <row r="306">
          <cell r="D306" t="str">
            <v>000206_Z11</v>
          </cell>
          <cell r="P306">
            <v>0.34599999999999997</v>
          </cell>
          <cell r="AD306">
            <v>1</v>
          </cell>
        </row>
        <row r="307">
          <cell r="D307" t="str">
            <v>000206_Z11</v>
          </cell>
          <cell r="P307">
            <v>0.34599999999999997</v>
          </cell>
          <cell r="AD307">
            <v>2</v>
          </cell>
        </row>
        <row r="308">
          <cell r="D308" t="str">
            <v>000206_Z11</v>
          </cell>
          <cell r="P308">
            <v>0.34599999999999997</v>
          </cell>
          <cell r="AD308">
            <v>3</v>
          </cell>
        </row>
        <row r="309">
          <cell r="D309" t="str">
            <v>000207_Z11</v>
          </cell>
          <cell r="P309">
            <v>0.33</v>
          </cell>
          <cell r="AD309">
            <v>1</v>
          </cell>
        </row>
        <row r="310">
          <cell r="D310" t="str">
            <v>000207_Z11</v>
          </cell>
          <cell r="P310">
            <v>0.33</v>
          </cell>
          <cell r="AD310">
            <v>2</v>
          </cell>
        </row>
        <row r="311">
          <cell r="D311" t="str">
            <v>000207_Z11</v>
          </cell>
          <cell r="P311">
            <v>0.33</v>
          </cell>
          <cell r="AD311">
            <v>3</v>
          </cell>
        </row>
        <row r="312">
          <cell r="D312" t="str">
            <v>000208_Z11</v>
          </cell>
          <cell r="P312">
            <v>0.153</v>
          </cell>
          <cell r="AD312">
            <v>1</v>
          </cell>
        </row>
        <row r="313">
          <cell r="D313" t="str">
            <v>000208_Z11</v>
          </cell>
          <cell r="P313">
            <v>0.153</v>
          </cell>
          <cell r="AD313">
            <v>2</v>
          </cell>
        </row>
        <row r="314">
          <cell r="D314" t="str">
            <v>000208_Z11</v>
          </cell>
          <cell r="P314">
            <v>0.153</v>
          </cell>
          <cell r="AD314">
            <v>3</v>
          </cell>
        </row>
        <row r="315">
          <cell r="D315" t="str">
            <v>000209_Z11</v>
          </cell>
          <cell r="P315">
            <v>0.153</v>
          </cell>
          <cell r="AD315">
            <v>1</v>
          </cell>
        </row>
        <row r="316">
          <cell r="D316" t="str">
            <v>000209_Z11</v>
          </cell>
          <cell r="P316">
            <v>0.153</v>
          </cell>
          <cell r="AD316">
            <v>2</v>
          </cell>
        </row>
        <row r="317">
          <cell r="D317" t="str">
            <v>000209_Z11</v>
          </cell>
          <cell r="P317">
            <v>0.153</v>
          </cell>
          <cell r="AD317">
            <v>3</v>
          </cell>
        </row>
        <row r="318">
          <cell r="D318" t="str">
            <v>000210_Z11</v>
          </cell>
          <cell r="P318">
            <v>0.14899999999999999</v>
          </cell>
          <cell r="AD318">
            <v>1</v>
          </cell>
        </row>
        <row r="319">
          <cell r="D319" t="str">
            <v>000210_Z11</v>
          </cell>
          <cell r="P319">
            <v>0.14899999999999999</v>
          </cell>
          <cell r="AD319">
            <v>2</v>
          </cell>
        </row>
        <row r="320">
          <cell r="D320" t="str">
            <v>000210_Z11</v>
          </cell>
          <cell r="P320">
            <v>0.14899999999999999</v>
          </cell>
          <cell r="AD320">
            <v>3</v>
          </cell>
        </row>
        <row r="321">
          <cell r="D321" t="str">
            <v>000211_Z11</v>
          </cell>
          <cell r="P321">
            <v>0.19400000000000001</v>
          </cell>
          <cell r="AD321">
            <v>1</v>
          </cell>
        </row>
        <row r="322">
          <cell r="D322" t="str">
            <v>000211_Z11</v>
          </cell>
          <cell r="P322">
            <v>0.19400000000000001</v>
          </cell>
          <cell r="AD322">
            <v>2</v>
          </cell>
        </row>
        <row r="323">
          <cell r="D323" t="str">
            <v>000211_Z11</v>
          </cell>
          <cell r="P323">
            <v>0.19400000000000001</v>
          </cell>
          <cell r="AD323">
            <v>3</v>
          </cell>
        </row>
        <row r="324">
          <cell r="D324" t="str">
            <v>000212_Z11</v>
          </cell>
          <cell r="P324">
            <v>0.09</v>
          </cell>
          <cell r="AD324">
            <v>1</v>
          </cell>
        </row>
        <row r="325">
          <cell r="D325" t="str">
            <v>000212_Z11</v>
          </cell>
          <cell r="P325">
            <v>0.09</v>
          </cell>
          <cell r="AD325">
            <v>2</v>
          </cell>
        </row>
        <row r="326">
          <cell r="D326" t="str">
            <v>000212_Z11</v>
          </cell>
          <cell r="P326">
            <v>0.09</v>
          </cell>
          <cell r="AD326">
            <v>3</v>
          </cell>
        </row>
        <row r="327">
          <cell r="D327" t="str">
            <v>VIRT_88C</v>
          </cell>
          <cell r="P327">
            <v>5.1999999999999998E-2</v>
          </cell>
          <cell r="AD327">
            <v>1</v>
          </cell>
        </row>
        <row r="328">
          <cell r="D328" t="str">
            <v>VIRT_88C</v>
          </cell>
          <cell r="P328">
            <v>5.1999999999999998E-2</v>
          </cell>
          <cell r="AD328">
            <v>2</v>
          </cell>
        </row>
        <row r="329">
          <cell r="D329" t="str">
            <v>VIRT_88C</v>
          </cell>
          <cell r="P329">
            <v>5.1999999999999998E-2</v>
          </cell>
          <cell r="AD329">
            <v>3</v>
          </cell>
        </row>
        <row r="330">
          <cell r="D330" t="str">
            <v>000215_Z11</v>
          </cell>
          <cell r="P330">
            <v>1.9E-2</v>
          </cell>
          <cell r="AD330">
            <v>1</v>
          </cell>
        </row>
        <row r="331">
          <cell r="D331" t="str">
            <v>000215_Z11</v>
          </cell>
          <cell r="P331">
            <v>1.9E-2</v>
          </cell>
          <cell r="AD331">
            <v>2</v>
          </cell>
        </row>
        <row r="332">
          <cell r="D332" t="str">
            <v>000215_Z11</v>
          </cell>
          <cell r="P332">
            <v>1.9E-2</v>
          </cell>
          <cell r="AD332">
            <v>3</v>
          </cell>
        </row>
        <row r="333">
          <cell r="D333" t="str">
            <v>000216_Z11</v>
          </cell>
          <cell r="P333">
            <v>1.9E-2</v>
          </cell>
          <cell r="AD333">
            <v>1</v>
          </cell>
        </row>
        <row r="334">
          <cell r="D334" t="str">
            <v>000216_Z11</v>
          </cell>
          <cell r="P334">
            <v>1.9E-2</v>
          </cell>
          <cell r="AD334">
            <v>2</v>
          </cell>
        </row>
        <row r="335">
          <cell r="D335" t="str">
            <v>000216_Z11</v>
          </cell>
          <cell r="P335">
            <v>1.9E-2</v>
          </cell>
          <cell r="AD335">
            <v>3</v>
          </cell>
        </row>
        <row r="336">
          <cell r="D336" t="str">
            <v>VIRT_91C</v>
          </cell>
          <cell r="P336">
            <v>0.28999999999999998</v>
          </cell>
          <cell r="AD336">
            <v>1</v>
          </cell>
        </row>
        <row r="337">
          <cell r="D337" t="str">
            <v>VIRT_91C</v>
          </cell>
          <cell r="P337">
            <v>0.28999999999999998</v>
          </cell>
          <cell r="AD337">
            <v>2</v>
          </cell>
        </row>
        <row r="338">
          <cell r="D338" t="str">
            <v>VIRT_91C</v>
          </cell>
          <cell r="P338">
            <v>0.28999999999999998</v>
          </cell>
          <cell r="AD338">
            <v>3</v>
          </cell>
        </row>
        <row r="339">
          <cell r="D339" t="str">
            <v>VIRT_92C</v>
          </cell>
          <cell r="P339">
            <v>0.30499999999999999</v>
          </cell>
          <cell r="AD339">
            <v>1</v>
          </cell>
        </row>
        <row r="340">
          <cell r="D340" t="str">
            <v>VIRT_92C</v>
          </cell>
          <cell r="P340">
            <v>0.30499999999999999</v>
          </cell>
          <cell r="AD340">
            <v>2</v>
          </cell>
        </row>
        <row r="341">
          <cell r="D341" t="str">
            <v>VIRT_92C</v>
          </cell>
          <cell r="P341">
            <v>0.30499999999999999</v>
          </cell>
          <cell r="AD341">
            <v>3</v>
          </cell>
        </row>
        <row r="342">
          <cell r="D342" t="str">
            <v>000225_Z11</v>
          </cell>
          <cell r="P342">
            <v>0.14399999999999999</v>
          </cell>
          <cell r="AD342">
            <v>1</v>
          </cell>
        </row>
        <row r="343">
          <cell r="D343" t="str">
            <v>000225_Z11</v>
          </cell>
          <cell r="P343">
            <v>0.14399999999999999</v>
          </cell>
          <cell r="AD343">
            <v>2</v>
          </cell>
        </row>
        <row r="344">
          <cell r="D344" t="str">
            <v>000225_Z11</v>
          </cell>
          <cell r="P344">
            <v>0.14399999999999999</v>
          </cell>
          <cell r="AD344">
            <v>3</v>
          </cell>
        </row>
        <row r="345">
          <cell r="D345" t="str">
            <v>000226_Z11</v>
          </cell>
          <cell r="P345">
            <v>0.09</v>
          </cell>
          <cell r="AD345">
            <v>1</v>
          </cell>
        </row>
        <row r="346">
          <cell r="D346" t="str">
            <v>000226_Z11</v>
          </cell>
          <cell r="P346">
            <v>0.09</v>
          </cell>
          <cell r="AD346">
            <v>2</v>
          </cell>
        </row>
        <row r="347">
          <cell r="D347" t="str">
            <v>000226_Z11</v>
          </cell>
          <cell r="P347">
            <v>0.09</v>
          </cell>
          <cell r="AD347">
            <v>3</v>
          </cell>
        </row>
        <row r="348">
          <cell r="D348" t="str">
            <v>VIRT_95C</v>
          </cell>
          <cell r="P348">
            <v>0.71799999999999997</v>
          </cell>
          <cell r="AD348">
            <v>1</v>
          </cell>
        </row>
        <row r="349">
          <cell r="D349" t="str">
            <v>VIRT_95C</v>
          </cell>
          <cell r="P349">
            <v>0.71799999999999997</v>
          </cell>
          <cell r="AD349">
            <v>2</v>
          </cell>
        </row>
        <row r="350">
          <cell r="D350" t="str">
            <v>VIRT_95C</v>
          </cell>
          <cell r="P350">
            <v>0.71799999999999997</v>
          </cell>
          <cell r="AD350">
            <v>3</v>
          </cell>
        </row>
        <row r="351">
          <cell r="D351" t="str">
            <v>VIRT_96C</v>
          </cell>
          <cell r="P351">
            <v>0.17899999999999999</v>
          </cell>
          <cell r="AD351">
            <v>1</v>
          </cell>
        </row>
        <row r="352">
          <cell r="D352" t="str">
            <v>VIRT_96C</v>
          </cell>
          <cell r="P352">
            <v>0.17899999999999999</v>
          </cell>
          <cell r="AD352">
            <v>2</v>
          </cell>
        </row>
        <row r="353">
          <cell r="D353" t="str">
            <v>VIRT_96C</v>
          </cell>
          <cell r="P353">
            <v>0.17899999999999999</v>
          </cell>
          <cell r="AD353">
            <v>3</v>
          </cell>
        </row>
        <row r="354">
          <cell r="D354" t="str">
            <v>VIRT_97C</v>
          </cell>
          <cell r="P354">
            <v>8.3000000000000004E-2</v>
          </cell>
          <cell r="AD354">
            <v>1</v>
          </cell>
        </row>
        <row r="355">
          <cell r="D355" t="str">
            <v>VIRT_97C</v>
          </cell>
          <cell r="P355">
            <v>8.3000000000000004E-2</v>
          </cell>
          <cell r="AD355">
            <v>2</v>
          </cell>
        </row>
        <row r="356">
          <cell r="D356" t="str">
            <v>VIRT_97C</v>
          </cell>
          <cell r="P356">
            <v>8.3000000000000004E-2</v>
          </cell>
          <cell r="AD356">
            <v>3</v>
          </cell>
        </row>
        <row r="357">
          <cell r="D357" t="str">
            <v>VIRT_98C</v>
          </cell>
          <cell r="P357">
            <v>0.115</v>
          </cell>
          <cell r="AD357">
            <v>1</v>
          </cell>
        </row>
        <row r="358">
          <cell r="D358" t="str">
            <v>VIRT_98C</v>
          </cell>
          <cell r="P358">
            <v>0.115</v>
          </cell>
          <cell r="AD358">
            <v>2</v>
          </cell>
        </row>
        <row r="359">
          <cell r="D359" t="str">
            <v>VIRT_98C</v>
          </cell>
          <cell r="P359">
            <v>0.115</v>
          </cell>
          <cell r="AD359">
            <v>3</v>
          </cell>
        </row>
        <row r="360">
          <cell r="D360" t="str">
            <v>VIRT_99C</v>
          </cell>
          <cell r="P360">
            <v>0.8</v>
          </cell>
          <cell r="AD360">
            <v>1</v>
          </cell>
        </row>
        <row r="361">
          <cell r="D361" t="str">
            <v>VIRT_99C</v>
          </cell>
          <cell r="P361">
            <v>0.8</v>
          </cell>
          <cell r="AD361">
            <v>2</v>
          </cell>
        </row>
        <row r="362">
          <cell r="D362" t="str">
            <v>VIRT_99C</v>
          </cell>
          <cell r="P362">
            <v>0.8</v>
          </cell>
          <cell r="AD362">
            <v>3</v>
          </cell>
        </row>
        <row r="363">
          <cell r="D363" t="str">
            <v>000239_Z11</v>
          </cell>
          <cell r="P363">
            <v>2.1999999999999999E-2</v>
          </cell>
          <cell r="AD363">
            <v>1</v>
          </cell>
        </row>
        <row r="364">
          <cell r="D364" t="str">
            <v>000239_Z11</v>
          </cell>
          <cell r="P364">
            <v>2.1999999999999999E-2</v>
          </cell>
          <cell r="AD364">
            <v>2</v>
          </cell>
        </row>
        <row r="365">
          <cell r="D365" t="str">
            <v>000239_Z11</v>
          </cell>
          <cell r="P365">
            <v>2.1999999999999999E-2</v>
          </cell>
          <cell r="AD365">
            <v>3</v>
          </cell>
        </row>
        <row r="366">
          <cell r="D366" t="str">
            <v>000240_Z11</v>
          </cell>
          <cell r="P366">
            <v>8.0000000000000002E-3</v>
          </cell>
          <cell r="AD366">
            <v>1</v>
          </cell>
        </row>
        <row r="367">
          <cell r="D367" t="str">
            <v>000240_Z11</v>
          </cell>
          <cell r="P367">
            <v>8.0000000000000002E-3</v>
          </cell>
          <cell r="AD367">
            <v>2</v>
          </cell>
        </row>
        <row r="368">
          <cell r="D368" t="str">
            <v>000240_Z11</v>
          </cell>
          <cell r="P368">
            <v>8.0000000000000002E-3</v>
          </cell>
          <cell r="AD368">
            <v>3</v>
          </cell>
        </row>
        <row r="369">
          <cell r="D369" t="str">
            <v>000241_Z11</v>
          </cell>
          <cell r="P369">
            <v>0.11</v>
          </cell>
          <cell r="AD369">
            <v>1</v>
          </cell>
        </row>
        <row r="370">
          <cell r="D370" t="str">
            <v>000241_Z11</v>
          </cell>
          <cell r="P370">
            <v>0.11</v>
          </cell>
          <cell r="AD370">
            <v>2</v>
          </cell>
        </row>
        <row r="371">
          <cell r="D371" t="str">
            <v>000241_Z11</v>
          </cell>
          <cell r="P371">
            <v>0.11</v>
          </cell>
          <cell r="AD371">
            <v>3</v>
          </cell>
        </row>
        <row r="372">
          <cell r="D372" t="str">
            <v>VIRT_102C</v>
          </cell>
          <cell r="P372">
            <v>0.16</v>
          </cell>
          <cell r="AD372">
            <v>1</v>
          </cell>
        </row>
        <row r="373">
          <cell r="D373" t="str">
            <v>VIRT_102C</v>
          </cell>
          <cell r="P373">
            <v>0.16</v>
          </cell>
          <cell r="AD373">
            <v>2</v>
          </cell>
        </row>
        <row r="374">
          <cell r="D374" t="str">
            <v>VIRT_102C</v>
          </cell>
          <cell r="P374">
            <v>0.16</v>
          </cell>
          <cell r="AD374">
            <v>3</v>
          </cell>
        </row>
        <row r="375">
          <cell r="D375" t="str">
            <v>VIRT_103C</v>
          </cell>
          <cell r="P375">
            <v>0.26</v>
          </cell>
          <cell r="AD375">
            <v>1</v>
          </cell>
        </row>
        <row r="376">
          <cell r="D376" t="str">
            <v>VIRT_103C</v>
          </cell>
          <cell r="P376">
            <v>0.26</v>
          </cell>
          <cell r="AD376">
            <v>2</v>
          </cell>
        </row>
        <row r="377">
          <cell r="D377" t="str">
            <v>VIRT_103C</v>
          </cell>
          <cell r="P377">
            <v>0.26</v>
          </cell>
          <cell r="AD377">
            <v>3</v>
          </cell>
        </row>
        <row r="378">
          <cell r="D378" t="str">
            <v>000247_Z11</v>
          </cell>
          <cell r="P378">
            <v>0.03</v>
          </cell>
          <cell r="AD378">
            <v>1</v>
          </cell>
        </row>
        <row r="379">
          <cell r="D379" t="str">
            <v>000247_Z11</v>
          </cell>
          <cell r="P379">
            <v>0.03</v>
          </cell>
          <cell r="AD379">
            <v>2</v>
          </cell>
        </row>
        <row r="380">
          <cell r="D380" t="str">
            <v>000247_Z11</v>
          </cell>
          <cell r="P380">
            <v>0.03</v>
          </cell>
          <cell r="AD380">
            <v>3</v>
          </cell>
        </row>
        <row r="381">
          <cell r="D381" t="str">
            <v>VIRT_105C</v>
          </cell>
          <cell r="P381">
            <v>0.8</v>
          </cell>
          <cell r="AD381">
            <v>1</v>
          </cell>
        </row>
        <row r="382">
          <cell r="D382" t="str">
            <v>VIRT_105C</v>
          </cell>
          <cell r="P382">
            <v>0.8</v>
          </cell>
          <cell r="AD382">
            <v>2</v>
          </cell>
        </row>
        <row r="383">
          <cell r="D383" t="str">
            <v>VIRT_105C</v>
          </cell>
          <cell r="P383">
            <v>0.8</v>
          </cell>
          <cell r="AD383">
            <v>3</v>
          </cell>
        </row>
        <row r="384">
          <cell r="D384" t="str">
            <v>000252_Z11</v>
          </cell>
          <cell r="P384">
            <v>2.1999999999999999E-2</v>
          </cell>
          <cell r="AD384">
            <v>1</v>
          </cell>
        </row>
        <row r="385">
          <cell r="D385" t="str">
            <v>000252_Z11</v>
          </cell>
          <cell r="P385">
            <v>2.1999999999999999E-2</v>
          </cell>
          <cell r="AD385">
            <v>2</v>
          </cell>
        </row>
        <row r="386">
          <cell r="D386" t="str">
            <v>000252_Z11</v>
          </cell>
          <cell r="P386">
            <v>2.1999999999999999E-2</v>
          </cell>
          <cell r="AD386">
            <v>3</v>
          </cell>
        </row>
        <row r="387">
          <cell r="D387" t="str">
            <v>VIRT_107C</v>
          </cell>
          <cell r="P387">
            <v>0.105</v>
          </cell>
          <cell r="AD387">
            <v>1</v>
          </cell>
        </row>
        <row r="388">
          <cell r="D388" t="str">
            <v>VIRT_107C</v>
          </cell>
          <cell r="P388">
            <v>0.105</v>
          </cell>
          <cell r="AD388">
            <v>2</v>
          </cell>
        </row>
        <row r="389">
          <cell r="D389" t="str">
            <v>VIRT_107C</v>
          </cell>
          <cell r="P389">
            <v>0.105</v>
          </cell>
          <cell r="AD389">
            <v>3</v>
          </cell>
        </row>
        <row r="390">
          <cell r="D390" t="str">
            <v>VIRT_115C</v>
          </cell>
          <cell r="P390">
            <v>7.0000000000000007E-2</v>
          </cell>
          <cell r="AD390">
            <v>1</v>
          </cell>
        </row>
        <row r="391">
          <cell r="D391" t="str">
            <v>VIRT_115C</v>
          </cell>
          <cell r="P391">
            <v>7.0000000000000007E-2</v>
          </cell>
          <cell r="AD391">
            <v>2</v>
          </cell>
        </row>
        <row r="392">
          <cell r="D392" t="str">
            <v>VIRT_115C</v>
          </cell>
          <cell r="P392">
            <v>7.0000000000000007E-2</v>
          </cell>
          <cell r="AD392">
            <v>3</v>
          </cell>
        </row>
        <row r="393">
          <cell r="D393" t="str">
            <v>000271_Z11</v>
          </cell>
          <cell r="P393">
            <v>5.5E-2</v>
          </cell>
          <cell r="AD393">
            <v>1</v>
          </cell>
        </row>
        <row r="394">
          <cell r="D394" t="str">
            <v>000271_Z11</v>
          </cell>
          <cell r="P394">
            <v>5.5E-2</v>
          </cell>
          <cell r="AD394">
            <v>2</v>
          </cell>
        </row>
        <row r="395">
          <cell r="D395" t="str">
            <v>000271_Z11</v>
          </cell>
          <cell r="P395">
            <v>5.5E-2</v>
          </cell>
          <cell r="AD395">
            <v>3</v>
          </cell>
        </row>
        <row r="396">
          <cell r="D396" t="str">
            <v>000272_Z11</v>
          </cell>
          <cell r="P396">
            <v>0.03</v>
          </cell>
          <cell r="AD396">
            <v>1</v>
          </cell>
        </row>
        <row r="397">
          <cell r="D397" t="str">
            <v>000272_Z11</v>
          </cell>
          <cell r="P397">
            <v>0.03</v>
          </cell>
          <cell r="AD397">
            <v>2</v>
          </cell>
        </row>
        <row r="398">
          <cell r="D398" t="str">
            <v>000272_Z11</v>
          </cell>
          <cell r="P398">
            <v>0.03</v>
          </cell>
          <cell r="AD398">
            <v>3</v>
          </cell>
        </row>
        <row r="399">
          <cell r="D399" t="str">
            <v>000273_Z11</v>
          </cell>
          <cell r="P399">
            <v>0.03</v>
          </cell>
          <cell r="AD399">
            <v>1</v>
          </cell>
        </row>
        <row r="400">
          <cell r="D400" t="str">
            <v>000273_Z11</v>
          </cell>
          <cell r="P400">
            <v>0.03</v>
          </cell>
          <cell r="AD400">
            <v>2</v>
          </cell>
        </row>
        <row r="401">
          <cell r="D401" t="str">
            <v>000273_Z11</v>
          </cell>
          <cell r="P401">
            <v>0.03</v>
          </cell>
          <cell r="AD401">
            <v>3</v>
          </cell>
        </row>
        <row r="402">
          <cell r="D402" t="str">
            <v>000274_Z11</v>
          </cell>
          <cell r="P402">
            <v>3.6999999999999998E-2</v>
          </cell>
          <cell r="AD402">
            <v>1</v>
          </cell>
        </row>
        <row r="403">
          <cell r="D403" t="str">
            <v>000274_Z11</v>
          </cell>
          <cell r="P403">
            <v>3.6999999999999998E-2</v>
          </cell>
          <cell r="AD403">
            <v>2</v>
          </cell>
        </row>
        <row r="404">
          <cell r="D404" t="str">
            <v>000274_Z11</v>
          </cell>
          <cell r="P404">
            <v>3.6999999999999998E-2</v>
          </cell>
          <cell r="AD404">
            <v>3</v>
          </cell>
        </row>
        <row r="405">
          <cell r="D405" t="str">
            <v>VIRT_121C</v>
          </cell>
          <cell r="P405">
            <v>4.7E-2</v>
          </cell>
          <cell r="AD405">
            <v>1</v>
          </cell>
        </row>
        <row r="406">
          <cell r="D406" t="str">
            <v>VIRT_121C</v>
          </cell>
          <cell r="P406">
            <v>4.7E-2</v>
          </cell>
          <cell r="AD406">
            <v>2</v>
          </cell>
        </row>
        <row r="407">
          <cell r="D407" t="str">
            <v>VIRT_121C</v>
          </cell>
          <cell r="P407">
            <v>4.7E-2</v>
          </cell>
          <cell r="AD407">
            <v>3</v>
          </cell>
        </row>
        <row r="408">
          <cell r="D408" t="str">
            <v>VIRT_122C</v>
          </cell>
          <cell r="P408">
            <v>0.15</v>
          </cell>
          <cell r="AD408">
            <v>1</v>
          </cell>
        </row>
        <row r="409">
          <cell r="D409" t="str">
            <v>VIRT_122C</v>
          </cell>
          <cell r="P409">
            <v>0.15</v>
          </cell>
          <cell r="AD409">
            <v>2</v>
          </cell>
        </row>
        <row r="410">
          <cell r="D410" t="str">
            <v>VIRT_122C</v>
          </cell>
          <cell r="P410">
            <v>0.15</v>
          </cell>
          <cell r="AD410">
            <v>3</v>
          </cell>
        </row>
        <row r="411">
          <cell r="D411" t="str">
            <v>000283_Z11</v>
          </cell>
          <cell r="P411">
            <v>0.03</v>
          </cell>
          <cell r="AD411">
            <v>1</v>
          </cell>
        </row>
        <row r="412">
          <cell r="D412" t="str">
            <v>000283_Z11</v>
          </cell>
          <cell r="P412">
            <v>0.03</v>
          </cell>
          <cell r="AD412">
            <v>2</v>
          </cell>
        </row>
        <row r="413">
          <cell r="D413" t="str">
            <v>000283_Z11</v>
          </cell>
          <cell r="P413">
            <v>0.03</v>
          </cell>
          <cell r="AD413">
            <v>3</v>
          </cell>
        </row>
        <row r="414">
          <cell r="D414" t="str">
            <v>000284_Z11</v>
          </cell>
          <cell r="P414">
            <v>1.0999999999999999E-2</v>
          </cell>
          <cell r="AD414">
            <v>2</v>
          </cell>
        </row>
        <row r="415">
          <cell r="D415" t="str">
            <v>000284_Z11</v>
          </cell>
          <cell r="P415">
            <v>1.0999999999999999E-2</v>
          </cell>
          <cell r="AD415">
            <v>3</v>
          </cell>
        </row>
        <row r="416">
          <cell r="D416" t="str">
            <v>000285_Z11</v>
          </cell>
          <cell r="P416">
            <v>1.0999999999999999E-2</v>
          </cell>
          <cell r="AD416">
            <v>2</v>
          </cell>
        </row>
        <row r="417">
          <cell r="D417" t="str">
            <v>000285_Z11</v>
          </cell>
          <cell r="P417">
            <v>1.0999999999999999E-2</v>
          </cell>
          <cell r="AD417">
            <v>3</v>
          </cell>
        </row>
        <row r="418">
          <cell r="D418" t="str">
            <v>000286_Z11</v>
          </cell>
          <cell r="P418">
            <v>1.0999999999999999E-2</v>
          </cell>
          <cell r="AD418">
            <v>2</v>
          </cell>
        </row>
        <row r="419">
          <cell r="D419" t="str">
            <v>000286_Z11</v>
          </cell>
          <cell r="P419">
            <v>1.0999999999999999E-2</v>
          </cell>
          <cell r="AD419">
            <v>3</v>
          </cell>
        </row>
        <row r="420">
          <cell r="D420" t="str">
            <v>000287_Z11</v>
          </cell>
          <cell r="P420">
            <v>1.0999999999999999E-2</v>
          </cell>
          <cell r="AD420">
            <v>2</v>
          </cell>
        </row>
        <row r="421">
          <cell r="D421" t="str">
            <v>000287_Z11</v>
          </cell>
          <cell r="P421">
            <v>1.0999999999999999E-2</v>
          </cell>
          <cell r="AD421">
            <v>3</v>
          </cell>
        </row>
        <row r="422">
          <cell r="D422" t="str">
            <v>VIRT_124C</v>
          </cell>
          <cell r="P422">
            <v>0.03</v>
          </cell>
          <cell r="AD422">
            <v>1</v>
          </cell>
        </row>
        <row r="423">
          <cell r="D423" t="str">
            <v>000295_Z11</v>
          </cell>
          <cell r="P423">
            <v>2.1999999999999999E-2</v>
          </cell>
          <cell r="AD423">
            <v>1</v>
          </cell>
        </row>
        <row r="424">
          <cell r="D424" t="str">
            <v>000295_Z11</v>
          </cell>
          <cell r="P424">
            <v>2.1999999999999999E-2</v>
          </cell>
          <cell r="AD424">
            <v>2</v>
          </cell>
        </row>
        <row r="425">
          <cell r="D425" t="str">
            <v>000295_Z11</v>
          </cell>
          <cell r="P425">
            <v>2.1999999999999999E-2</v>
          </cell>
          <cell r="AD425">
            <v>3</v>
          </cell>
        </row>
        <row r="426">
          <cell r="D426" t="str">
            <v>034508_Z11</v>
          </cell>
          <cell r="P426">
            <v>2.1999999999999999E-2</v>
          </cell>
          <cell r="AD426">
            <v>1</v>
          </cell>
        </row>
        <row r="427">
          <cell r="D427" t="str">
            <v>034508_Z11</v>
          </cell>
          <cell r="P427">
            <v>2.1999999999999999E-2</v>
          </cell>
          <cell r="AD427">
            <v>2</v>
          </cell>
        </row>
        <row r="428">
          <cell r="D428" t="str">
            <v>034508_Z11</v>
          </cell>
          <cell r="P428">
            <v>2.1999999999999999E-2</v>
          </cell>
          <cell r="AD428">
            <v>3</v>
          </cell>
        </row>
        <row r="429">
          <cell r="D429" t="str">
            <v>000297_Z11</v>
          </cell>
          <cell r="P429">
            <v>0.4</v>
          </cell>
          <cell r="AD429">
            <v>1</v>
          </cell>
        </row>
        <row r="430">
          <cell r="D430" t="str">
            <v>000297_Z11</v>
          </cell>
          <cell r="P430">
            <v>0.4</v>
          </cell>
          <cell r="AD430">
            <v>2</v>
          </cell>
        </row>
        <row r="431">
          <cell r="D431" t="str">
            <v>000297_Z11</v>
          </cell>
          <cell r="P431">
            <v>0.4</v>
          </cell>
          <cell r="AD431">
            <v>3</v>
          </cell>
        </row>
        <row r="432">
          <cell r="D432" t="str">
            <v>000306_Z11</v>
          </cell>
          <cell r="P432">
            <v>1.4999999999999999E-2</v>
          </cell>
          <cell r="AD432">
            <v>1</v>
          </cell>
        </row>
        <row r="433">
          <cell r="D433" t="str">
            <v>000306_Z11</v>
          </cell>
          <cell r="P433">
            <v>1.4999999999999999E-2</v>
          </cell>
          <cell r="AD433">
            <v>2</v>
          </cell>
        </row>
        <row r="434">
          <cell r="D434" t="str">
            <v>000306_Z11</v>
          </cell>
          <cell r="P434">
            <v>1.4999999999999999E-2</v>
          </cell>
          <cell r="AD434">
            <v>3</v>
          </cell>
        </row>
        <row r="435">
          <cell r="D435" t="str">
            <v>000307_Z11</v>
          </cell>
          <cell r="P435">
            <v>1.4999999999999999E-2</v>
          </cell>
          <cell r="AD435">
            <v>1</v>
          </cell>
        </row>
        <row r="436">
          <cell r="D436" t="str">
            <v>000307_Z11</v>
          </cell>
          <cell r="P436">
            <v>1.4999999999999999E-2</v>
          </cell>
          <cell r="AD436">
            <v>2</v>
          </cell>
        </row>
        <row r="437">
          <cell r="D437" t="str">
            <v>000307_Z11</v>
          </cell>
          <cell r="P437">
            <v>1.4999999999999999E-2</v>
          </cell>
          <cell r="AD437">
            <v>3</v>
          </cell>
        </row>
        <row r="438">
          <cell r="D438" t="str">
            <v>000308_Z11</v>
          </cell>
          <cell r="P438">
            <v>3.6999999999999998E-2</v>
          </cell>
          <cell r="AD438">
            <v>1</v>
          </cell>
        </row>
        <row r="439">
          <cell r="D439" t="str">
            <v>000308_Z11</v>
          </cell>
          <cell r="P439">
            <v>3.6999999999999998E-2</v>
          </cell>
          <cell r="AD439">
            <v>2</v>
          </cell>
        </row>
        <row r="440">
          <cell r="D440" t="str">
            <v>000308_Z11</v>
          </cell>
          <cell r="P440">
            <v>3.6999999999999998E-2</v>
          </cell>
          <cell r="AD440">
            <v>3</v>
          </cell>
        </row>
        <row r="441">
          <cell r="D441" t="str">
            <v>000309_Z11</v>
          </cell>
          <cell r="P441">
            <v>5.5E-2</v>
          </cell>
          <cell r="AD441">
            <v>1</v>
          </cell>
        </row>
        <row r="442">
          <cell r="D442" t="str">
            <v>000309_Z11</v>
          </cell>
          <cell r="P442">
            <v>5.5E-2</v>
          </cell>
          <cell r="AD442">
            <v>2</v>
          </cell>
        </row>
        <row r="443">
          <cell r="D443" t="str">
            <v>000309_Z11</v>
          </cell>
          <cell r="P443">
            <v>5.5E-2</v>
          </cell>
          <cell r="AD443">
            <v>3</v>
          </cell>
        </row>
        <row r="444">
          <cell r="D444" t="str">
            <v>VIRT_135C</v>
          </cell>
          <cell r="P444">
            <v>4.3999999999999997E-2</v>
          </cell>
          <cell r="AD444">
            <v>1</v>
          </cell>
        </row>
        <row r="445">
          <cell r="D445" t="str">
            <v>VIRT_135C</v>
          </cell>
          <cell r="P445">
            <v>4.3999999999999997E-2</v>
          </cell>
          <cell r="AD445">
            <v>2</v>
          </cell>
        </row>
        <row r="446">
          <cell r="D446" t="str">
            <v>VIRT_135C</v>
          </cell>
          <cell r="P446">
            <v>4.3999999999999997E-2</v>
          </cell>
          <cell r="AD446">
            <v>3</v>
          </cell>
        </row>
        <row r="447">
          <cell r="D447" t="str">
            <v>VIRT_136C</v>
          </cell>
          <cell r="P447">
            <v>4.4999999999999998E-2</v>
          </cell>
          <cell r="AD447">
            <v>1</v>
          </cell>
        </row>
        <row r="448">
          <cell r="D448" t="str">
            <v>VIRT_136C</v>
          </cell>
          <cell r="P448">
            <v>4.4999999999999998E-2</v>
          </cell>
          <cell r="AD448">
            <v>2</v>
          </cell>
        </row>
        <row r="449">
          <cell r="D449" t="str">
            <v>VIRT_136C</v>
          </cell>
          <cell r="P449">
            <v>4.4999999999999998E-2</v>
          </cell>
          <cell r="AD449">
            <v>3</v>
          </cell>
        </row>
        <row r="450">
          <cell r="D450" t="str">
            <v>000330_Z11</v>
          </cell>
          <cell r="P450">
            <v>1.4999999999999999E-2</v>
          </cell>
          <cell r="AD450">
            <v>1</v>
          </cell>
        </row>
        <row r="451">
          <cell r="D451" t="str">
            <v>000330_Z11</v>
          </cell>
          <cell r="P451">
            <v>1.4999999999999999E-2</v>
          </cell>
          <cell r="AD451">
            <v>2</v>
          </cell>
        </row>
        <row r="452">
          <cell r="D452" t="str">
            <v>000330_Z11</v>
          </cell>
          <cell r="P452">
            <v>1.4999999999999999E-2</v>
          </cell>
          <cell r="AD452">
            <v>3</v>
          </cell>
        </row>
        <row r="453">
          <cell r="D453" t="str">
            <v>000331_Z11</v>
          </cell>
          <cell r="P453">
            <v>0.15</v>
          </cell>
          <cell r="AD453">
            <v>1</v>
          </cell>
        </row>
        <row r="454">
          <cell r="D454" t="str">
            <v>000331_Z11</v>
          </cell>
          <cell r="P454">
            <v>0.15</v>
          </cell>
          <cell r="AD454">
            <v>2</v>
          </cell>
        </row>
        <row r="455">
          <cell r="D455" t="str">
            <v>000331_Z11</v>
          </cell>
          <cell r="P455">
            <v>0.15</v>
          </cell>
          <cell r="AD455">
            <v>3</v>
          </cell>
        </row>
        <row r="456">
          <cell r="D456" t="str">
            <v>000334_Z11</v>
          </cell>
          <cell r="P456">
            <v>2.1999999999999999E-2</v>
          </cell>
          <cell r="AD456">
            <v>1</v>
          </cell>
        </row>
        <row r="457">
          <cell r="D457" t="str">
            <v>000334_Z11</v>
          </cell>
          <cell r="P457">
            <v>2.1999999999999999E-2</v>
          </cell>
          <cell r="AD457">
            <v>2</v>
          </cell>
        </row>
        <row r="458">
          <cell r="D458" t="str">
            <v>000334_Z11</v>
          </cell>
          <cell r="P458">
            <v>2.1999999999999999E-2</v>
          </cell>
          <cell r="AD458">
            <v>3</v>
          </cell>
        </row>
        <row r="459">
          <cell r="D459" t="str">
            <v>000335_Z11</v>
          </cell>
          <cell r="P459">
            <v>1.9E-2</v>
          </cell>
          <cell r="AD459">
            <v>1</v>
          </cell>
        </row>
        <row r="460">
          <cell r="D460" t="str">
            <v>000335_Z11</v>
          </cell>
          <cell r="P460">
            <v>1.9E-2</v>
          </cell>
          <cell r="AD460">
            <v>2</v>
          </cell>
        </row>
        <row r="461">
          <cell r="D461" t="str">
            <v>000335_Z11</v>
          </cell>
          <cell r="P461">
            <v>1.9E-2</v>
          </cell>
          <cell r="AD461">
            <v>3</v>
          </cell>
        </row>
        <row r="462">
          <cell r="D462" t="str">
            <v>VIRT_03735E</v>
          </cell>
          <cell r="P462">
            <v>0.22500000000000001</v>
          </cell>
          <cell r="AD462">
            <v>1</v>
          </cell>
        </row>
        <row r="463">
          <cell r="D463" t="str">
            <v>VIRT_03735E</v>
          </cell>
          <cell r="P463">
            <v>0.22500000000000001</v>
          </cell>
          <cell r="AD463">
            <v>2</v>
          </cell>
        </row>
        <row r="464">
          <cell r="D464" t="str">
            <v>VIRT_03735E</v>
          </cell>
          <cell r="P464">
            <v>0.22500000000000001</v>
          </cell>
          <cell r="AD464">
            <v>3</v>
          </cell>
        </row>
        <row r="465">
          <cell r="D465" t="str">
            <v>000339_Z11</v>
          </cell>
          <cell r="P465">
            <v>0.03</v>
          </cell>
          <cell r="AD465">
            <v>1</v>
          </cell>
        </row>
        <row r="466">
          <cell r="D466" t="str">
            <v>000339_Z11</v>
          </cell>
          <cell r="P466">
            <v>0.03</v>
          </cell>
          <cell r="AD466">
            <v>2</v>
          </cell>
        </row>
        <row r="467">
          <cell r="D467" t="str">
            <v>000339_Z11</v>
          </cell>
          <cell r="P467">
            <v>0.03</v>
          </cell>
          <cell r="AD467">
            <v>3</v>
          </cell>
        </row>
        <row r="468">
          <cell r="D468" t="str">
            <v>000346_Z11</v>
          </cell>
          <cell r="P468">
            <v>0.03</v>
          </cell>
          <cell r="AD468">
            <v>1</v>
          </cell>
        </row>
        <row r="469">
          <cell r="D469" t="str">
            <v>000346_Z11</v>
          </cell>
          <cell r="P469">
            <v>0.03</v>
          </cell>
          <cell r="AD469">
            <v>2</v>
          </cell>
        </row>
        <row r="470">
          <cell r="D470" t="str">
            <v>000346_Z11</v>
          </cell>
          <cell r="P470">
            <v>0.03</v>
          </cell>
          <cell r="AD470">
            <v>3</v>
          </cell>
        </row>
        <row r="471">
          <cell r="D471" t="str">
            <v>000347_Z11</v>
          </cell>
          <cell r="P471">
            <v>0.03</v>
          </cell>
          <cell r="AD471">
            <v>1</v>
          </cell>
        </row>
        <row r="472">
          <cell r="D472" t="str">
            <v>000347_Z11</v>
          </cell>
          <cell r="P472">
            <v>0.03</v>
          </cell>
          <cell r="AD472">
            <v>2</v>
          </cell>
        </row>
        <row r="473">
          <cell r="D473" t="str">
            <v>000347_Z11</v>
          </cell>
          <cell r="P473">
            <v>0.03</v>
          </cell>
          <cell r="AD473">
            <v>3</v>
          </cell>
        </row>
        <row r="474">
          <cell r="D474" t="str">
            <v>VIRT_03648E</v>
          </cell>
          <cell r="P474">
            <v>1.4999999999999999E-2</v>
          </cell>
          <cell r="AD474">
            <v>1</v>
          </cell>
        </row>
        <row r="475">
          <cell r="D475" t="str">
            <v>VIRT_03648E</v>
          </cell>
          <cell r="P475">
            <v>1.4999999999999999E-2</v>
          </cell>
          <cell r="AD475">
            <v>2</v>
          </cell>
        </row>
        <row r="476">
          <cell r="D476" t="str">
            <v>VIRT_03648E</v>
          </cell>
          <cell r="P476">
            <v>1.4999999999999999E-2</v>
          </cell>
          <cell r="AD476">
            <v>3</v>
          </cell>
        </row>
        <row r="477">
          <cell r="D477" t="str">
            <v>VIRT_03737E</v>
          </cell>
          <cell r="P477">
            <v>8.2000000000000003E-2</v>
          </cell>
          <cell r="AD477">
            <v>1</v>
          </cell>
        </row>
        <row r="478">
          <cell r="D478" t="str">
            <v>VIRT_03737E</v>
          </cell>
          <cell r="P478">
            <v>8.2000000000000003E-2</v>
          </cell>
          <cell r="AD478">
            <v>2</v>
          </cell>
        </row>
        <row r="479">
          <cell r="D479" t="str">
            <v>VIRT_03737E</v>
          </cell>
          <cell r="P479">
            <v>8.2000000000000003E-2</v>
          </cell>
          <cell r="AD479">
            <v>3</v>
          </cell>
        </row>
        <row r="480">
          <cell r="D480" t="str">
            <v>000355_Z11</v>
          </cell>
          <cell r="P480">
            <v>9.75</v>
          </cell>
          <cell r="AD480">
            <v>1</v>
          </cell>
        </row>
        <row r="481">
          <cell r="D481" t="str">
            <v>000355_Z11</v>
          </cell>
          <cell r="P481">
            <v>9.75</v>
          </cell>
          <cell r="AD481">
            <v>2</v>
          </cell>
        </row>
        <row r="482">
          <cell r="D482" t="str">
            <v>000355_Z11</v>
          </cell>
          <cell r="P482">
            <v>9.75</v>
          </cell>
          <cell r="AD482">
            <v>3</v>
          </cell>
        </row>
        <row r="483">
          <cell r="D483" t="str">
            <v>000356_Z11</v>
          </cell>
          <cell r="P483">
            <v>1.2</v>
          </cell>
          <cell r="AD483">
            <v>1</v>
          </cell>
        </row>
        <row r="484">
          <cell r="D484" t="str">
            <v>000356_Z11</v>
          </cell>
          <cell r="P484">
            <v>1.2</v>
          </cell>
          <cell r="AD484">
            <v>2</v>
          </cell>
        </row>
        <row r="485">
          <cell r="D485" t="str">
            <v>000356_Z11</v>
          </cell>
          <cell r="P485">
            <v>1.2</v>
          </cell>
          <cell r="AD485">
            <v>3</v>
          </cell>
        </row>
        <row r="486">
          <cell r="D486" t="str">
            <v>000357_Z11</v>
          </cell>
          <cell r="P486">
            <v>1.2</v>
          </cell>
          <cell r="AD486">
            <v>1</v>
          </cell>
        </row>
        <row r="487">
          <cell r="D487" t="str">
            <v>000357_Z11</v>
          </cell>
          <cell r="P487">
            <v>1.2</v>
          </cell>
          <cell r="AD487">
            <v>2</v>
          </cell>
        </row>
        <row r="488">
          <cell r="D488" t="str">
            <v>000357_Z11</v>
          </cell>
          <cell r="P488">
            <v>1.2</v>
          </cell>
          <cell r="AD488">
            <v>3</v>
          </cell>
        </row>
        <row r="489">
          <cell r="D489" t="str">
            <v>000358_Z11</v>
          </cell>
          <cell r="P489">
            <v>3</v>
          </cell>
          <cell r="AD489">
            <v>1</v>
          </cell>
        </row>
        <row r="490">
          <cell r="D490" t="str">
            <v>000358_Z11</v>
          </cell>
          <cell r="P490">
            <v>3</v>
          </cell>
          <cell r="AD490">
            <v>2</v>
          </cell>
        </row>
        <row r="491">
          <cell r="D491" t="str">
            <v>000358_Z11</v>
          </cell>
          <cell r="P491">
            <v>3</v>
          </cell>
          <cell r="AD491">
            <v>3</v>
          </cell>
        </row>
        <row r="492">
          <cell r="D492" t="str">
            <v>000359_Z11</v>
          </cell>
          <cell r="P492">
            <v>0.25</v>
          </cell>
          <cell r="AD492">
            <v>1</v>
          </cell>
        </row>
        <row r="493">
          <cell r="D493" t="str">
            <v>000359_Z11</v>
          </cell>
          <cell r="P493">
            <v>0.25</v>
          </cell>
          <cell r="AD493">
            <v>2</v>
          </cell>
        </row>
        <row r="494">
          <cell r="D494" t="str">
            <v>000359_Z11</v>
          </cell>
          <cell r="P494">
            <v>0.25</v>
          </cell>
          <cell r="AD494">
            <v>3</v>
          </cell>
        </row>
        <row r="495">
          <cell r="D495" t="str">
            <v>027532_Z11</v>
          </cell>
          <cell r="P495">
            <v>0.25</v>
          </cell>
          <cell r="AD495">
            <v>1</v>
          </cell>
        </row>
        <row r="496">
          <cell r="D496" t="str">
            <v>027532_Z11</v>
          </cell>
          <cell r="P496">
            <v>0.25</v>
          </cell>
          <cell r="AD496">
            <v>2</v>
          </cell>
        </row>
        <row r="497">
          <cell r="D497" t="str">
            <v>027532_Z11</v>
          </cell>
          <cell r="P497">
            <v>0.25</v>
          </cell>
          <cell r="AD497">
            <v>3</v>
          </cell>
        </row>
        <row r="498">
          <cell r="D498" t="str">
            <v>027533_Z11</v>
          </cell>
          <cell r="P498">
            <v>0.25</v>
          </cell>
          <cell r="AD498">
            <v>1</v>
          </cell>
        </row>
        <row r="499">
          <cell r="D499" t="str">
            <v>027533_Z11</v>
          </cell>
          <cell r="P499">
            <v>0.25</v>
          </cell>
          <cell r="AD499">
            <v>2</v>
          </cell>
        </row>
        <row r="500">
          <cell r="D500" t="str">
            <v>027533_Z11</v>
          </cell>
          <cell r="P500">
            <v>0.25</v>
          </cell>
          <cell r="AD500">
            <v>3</v>
          </cell>
        </row>
        <row r="501">
          <cell r="D501" t="str">
            <v>000360_Z11</v>
          </cell>
          <cell r="P501">
            <v>0.49</v>
          </cell>
          <cell r="AD501">
            <v>1</v>
          </cell>
        </row>
        <row r="502">
          <cell r="D502" t="str">
            <v>000360_Z11</v>
          </cell>
          <cell r="P502">
            <v>0.49</v>
          </cell>
          <cell r="AD502">
            <v>2</v>
          </cell>
        </row>
        <row r="503">
          <cell r="D503" t="str">
            <v>000360_Z11</v>
          </cell>
          <cell r="P503">
            <v>0.49</v>
          </cell>
          <cell r="AD503">
            <v>3</v>
          </cell>
        </row>
        <row r="504">
          <cell r="D504" t="str">
            <v>027529_Z11</v>
          </cell>
          <cell r="P504">
            <v>0.49</v>
          </cell>
          <cell r="AD504">
            <v>1</v>
          </cell>
        </row>
        <row r="505">
          <cell r="D505" t="str">
            <v>027529_Z11</v>
          </cell>
          <cell r="P505">
            <v>0.49</v>
          </cell>
          <cell r="AD505">
            <v>2</v>
          </cell>
        </row>
        <row r="506">
          <cell r="D506" t="str">
            <v>027529_Z11</v>
          </cell>
          <cell r="P506">
            <v>0.49</v>
          </cell>
          <cell r="AD506">
            <v>3</v>
          </cell>
        </row>
        <row r="507">
          <cell r="D507" t="str">
            <v>027530_Z11</v>
          </cell>
          <cell r="P507">
            <v>0.68</v>
          </cell>
          <cell r="AD507">
            <v>1</v>
          </cell>
        </row>
        <row r="508">
          <cell r="D508" t="str">
            <v>027530_Z11</v>
          </cell>
          <cell r="P508">
            <v>0.68</v>
          </cell>
          <cell r="AD508">
            <v>2</v>
          </cell>
        </row>
        <row r="509">
          <cell r="D509" t="str">
            <v>027530_Z11</v>
          </cell>
          <cell r="P509">
            <v>0.68</v>
          </cell>
          <cell r="AD509">
            <v>3</v>
          </cell>
        </row>
        <row r="510">
          <cell r="D510" t="str">
            <v>027531_Z11</v>
          </cell>
          <cell r="P510">
            <v>0.68</v>
          </cell>
          <cell r="AD510">
            <v>1</v>
          </cell>
        </row>
        <row r="511">
          <cell r="D511" t="str">
            <v>027531_Z11</v>
          </cell>
          <cell r="P511">
            <v>0.68</v>
          </cell>
          <cell r="AD511">
            <v>2</v>
          </cell>
        </row>
        <row r="512">
          <cell r="D512" t="str">
            <v>027531_Z11</v>
          </cell>
          <cell r="P512">
            <v>0.68</v>
          </cell>
          <cell r="AD512">
            <v>3</v>
          </cell>
        </row>
        <row r="513">
          <cell r="D513" t="str">
            <v>VIRT_151C</v>
          </cell>
          <cell r="P513">
            <v>4.3999999999999997E-2</v>
          </cell>
          <cell r="AD513">
            <v>1</v>
          </cell>
        </row>
        <row r="514">
          <cell r="D514" t="str">
            <v>VIRT_151C</v>
          </cell>
          <cell r="P514">
            <v>4.3999999999999997E-2</v>
          </cell>
          <cell r="AD514">
            <v>2</v>
          </cell>
        </row>
        <row r="515">
          <cell r="D515" t="str">
            <v>VIRT_151C</v>
          </cell>
          <cell r="P515">
            <v>4.3999999999999997E-2</v>
          </cell>
          <cell r="AD515">
            <v>3</v>
          </cell>
        </row>
        <row r="516">
          <cell r="D516" t="str">
            <v>000367_Z11</v>
          </cell>
          <cell r="P516">
            <v>0.03</v>
          </cell>
          <cell r="AD516">
            <v>1</v>
          </cell>
        </row>
        <row r="517">
          <cell r="D517" t="str">
            <v>000367_Z11</v>
          </cell>
          <cell r="P517">
            <v>0.03</v>
          </cell>
          <cell r="AD517">
            <v>2</v>
          </cell>
        </row>
        <row r="518">
          <cell r="D518" t="str">
            <v>000367_Z11</v>
          </cell>
          <cell r="P518">
            <v>0.03</v>
          </cell>
          <cell r="AD518">
            <v>3</v>
          </cell>
        </row>
        <row r="519">
          <cell r="D519" t="str">
            <v>000368_Z11</v>
          </cell>
          <cell r="P519">
            <v>0.09</v>
          </cell>
          <cell r="AD519">
            <v>1</v>
          </cell>
        </row>
        <row r="520">
          <cell r="D520" t="str">
            <v>000368_Z11</v>
          </cell>
          <cell r="P520">
            <v>0.09</v>
          </cell>
          <cell r="AD520">
            <v>2</v>
          </cell>
        </row>
        <row r="521">
          <cell r="D521" t="str">
            <v>000368_Z11</v>
          </cell>
          <cell r="P521">
            <v>0.09</v>
          </cell>
          <cell r="AD521">
            <v>3</v>
          </cell>
        </row>
        <row r="522">
          <cell r="D522" t="str">
            <v>000369_Z11</v>
          </cell>
          <cell r="P522">
            <v>5.5E-2</v>
          </cell>
          <cell r="AD522">
            <v>1</v>
          </cell>
        </row>
        <row r="523">
          <cell r="D523" t="str">
            <v>000369_Z11</v>
          </cell>
          <cell r="P523">
            <v>5.5E-2</v>
          </cell>
          <cell r="AD523">
            <v>2</v>
          </cell>
        </row>
        <row r="524">
          <cell r="D524" t="str">
            <v>000369_Z11</v>
          </cell>
          <cell r="P524">
            <v>5.5E-2</v>
          </cell>
          <cell r="AD524">
            <v>3</v>
          </cell>
        </row>
        <row r="525">
          <cell r="D525" t="str">
            <v>VIRT_155C</v>
          </cell>
          <cell r="P525">
            <v>0.55600000000000005</v>
          </cell>
          <cell r="AD525">
            <v>1</v>
          </cell>
        </row>
        <row r="526">
          <cell r="D526" t="str">
            <v>VIRT_155C</v>
          </cell>
          <cell r="P526">
            <v>0.55600000000000005</v>
          </cell>
          <cell r="AD526">
            <v>2</v>
          </cell>
        </row>
        <row r="527">
          <cell r="D527" t="str">
            <v>VIRT_155C</v>
          </cell>
          <cell r="P527">
            <v>0.55600000000000005</v>
          </cell>
          <cell r="AD527">
            <v>3</v>
          </cell>
        </row>
        <row r="528">
          <cell r="D528" t="str">
            <v>000373_Z11</v>
          </cell>
          <cell r="P528">
            <v>0.03</v>
          </cell>
          <cell r="AD528">
            <v>1</v>
          </cell>
        </row>
        <row r="529">
          <cell r="D529" t="str">
            <v>000373_Z11</v>
          </cell>
          <cell r="P529">
            <v>0.03</v>
          </cell>
          <cell r="AD529">
            <v>2</v>
          </cell>
        </row>
        <row r="530">
          <cell r="D530" t="str">
            <v>000373_Z11</v>
          </cell>
          <cell r="P530">
            <v>0.03</v>
          </cell>
          <cell r="AD530">
            <v>3</v>
          </cell>
        </row>
        <row r="531">
          <cell r="D531" t="str">
            <v>VIRT_156C</v>
          </cell>
          <cell r="P531">
            <v>4.8000000000000001E-2</v>
          </cell>
          <cell r="AD531">
            <v>1</v>
          </cell>
        </row>
        <row r="532">
          <cell r="D532" t="str">
            <v>VIRT_156C</v>
          </cell>
          <cell r="P532">
            <v>4.8000000000000001E-2</v>
          </cell>
          <cell r="AD532">
            <v>2</v>
          </cell>
        </row>
        <row r="533">
          <cell r="D533" t="str">
            <v>VIRT_156C</v>
          </cell>
          <cell r="P533">
            <v>4.8000000000000001E-2</v>
          </cell>
          <cell r="AD533">
            <v>3</v>
          </cell>
        </row>
        <row r="534">
          <cell r="D534" t="str">
            <v>000376_Z11</v>
          </cell>
          <cell r="P534">
            <v>0.02</v>
          </cell>
          <cell r="AD534">
            <v>1</v>
          </cell>
        </row>
        <row r="535">
          <cell r="D535" t="str">
            <v>000376_Z11</v>
          </cell>
          <cell r="P535">
            <v>0.02</v>
          </cell>
          <cell r="AD535">
            <v>2</v>
          </cell>
        </row>
        <row r="536">
          <cell r="D536" t="str">
            <v>000376_Z11</v>
          </cell>
          <cell r="P536">
            <v>0.02</v>
          </cell>
          <cell r="AD536">
            <v>3</v>
          </cell>
        </row>
        <row r="537">
          <cell r="D537" t="str">
            <v>000379_Z11</v>
          </cell>
          <cell r="P537">
            <v>5.5E-2</v>
          </cell>
          <cell r="AD537">
            <v>1</v>
          </cell>
        </row>
        <row r="538">
          <cell r="D538" t="str">
            <v>000379_Z11</v>
          </cell>
          <cell r="P538">
            <v>5.5E-2</v>
          </cell>
          <cell r="AD538">
            <v>2</v>
          </cell>
        </row>
        <row r="539">
          <cell r="D539" t="str">
            <v>000379_Z11</v>
          </cell>
          <cell r="P539">
            <v>5.5E-2</v>
          </cell>
          <cell r="AD539">
            <v>3</v>
          </cell>
        </row>
        <row r="540">
          <cell r="D540" t="str">
            <v>VIRT_160C</v>
          </cell>
          <cell r="P540">
            <v>0.52500000000000002</v>
          </cell>
          <cell r="AD540">
            <v>1</v>
          </cell>
        </row>
        <row r="541">
          <cell r="D541" t="str">
            <v>VIRT_160C</v>
          </cell>
          <cell r="P541">
            <v>0.52500000000000002</v>
          </cell>
          <cell r="AD541">
            <v>2</v>
          </cell>
        </row>
        <row r="542">
          <cell r="D542" t="str">
            <v>VIRT_160C</v>
          </cell>
          <cell r="P542">
            <v>0.52500000000000002</v>
          </cell>
          <cell r="AD542">
            <v>3</v>
          </cell>
        </row>
        <row r="543">
          <cell r="D543" t="str">
            <v>VIRT_161C</v>
          </cell>
          <cell r="P543">
            <v>0.15</v>
          </cell>
          <cell r="AD543">
            <v>1</v>
          </cell>
        </row>
        <row r="544">
          <cell r="D544" t="str">
            <v>VIRT_161C</v>
          </cell>
          <cell r="P544">
            <v>0.15</v>
          </cell>
          <cell r="AD544">
            <v>2</v>
          </cell>
        </row>
        <row r="545">
          <cell r="D545" t="str">
            <v>VIRT_161C</v>
          </cell>
          <cell r="P545">
            <v>0.15</v>
          </cell>
          <cell r="AD545">
            <v>3</v>
          </cell>
        </row>
        <row r="546">
          <cell r="D546" t="str">
            <v>VIRT_162C</v>
          </cell>
          <cell r="P546">
            <v>7.0000000000000007E-2</v>
          </cell>
          <cell r="AD546">
            <v>1</v>
          </cell>
        </row>
        <row r="547">
          <cell r="D547" t="str">
            <v>VIRT_162C</v>
          </cell>
          <cell r="P547">
            <v>7.0000000000000007E-2</v>
          </cell>
          <cell r="AD547">
            <v>2</v>
          </cell>
        </row>
        <row r="548">
          <cell r="D548" t="str">
            <v>VIRT_162C</v>
          </cell>
          <cell r="P548">
            <v>7.0000000000000007E-2</v>
          </cell>
          <cell r="AD548">
            <v>3</v>
          </cell>
        </row>
        <row r="549">
          <cell r="D549" t="str">
            <v>000387_Z11</v>
          </cell>
          <cell r="P549">
            <v>3.6999999999999998E-2</v>
          </cell>
          <cell r="AD549">
            <v>1</v>
          </cell>
        </row>
        <row r="550">
          <cell r="D550" t="str">
            <v>000387_Z11</v>
          </cell>
          <cell r="P550">
            <v>3.6999999999999998E-2</v>
          </cell>
          <cell r="AD550">
            <v>2</v>
          </cell>
        </row>
        <row r="551">
          <cell r="D551" t="str">
            <v>000387_Z11</v>
          </cell>
          <cell r="P551">
            <v>3.6999999999999998E-2</v>
          </cell>
          <cell r="AD551">
            <v>3</v>
          </cell>
        </row>
        <row r="552">
          <cell r="D552" t="str">
            <v>000388_Z11</v>
          </cell>
          <cell r="P552">
            <v>2.1999999999999999E-2</v>
          </cell>
          <cell r="AD552">
            <v>1</v>
          </cell>
        </row>
        <row r="553">
          <cell r="D553" t="str">
            <v>000388_Z11</v>
          </cell>
          <cell r="P553">
            <v>2.1999999999999999E-2</v>
          </cell>
          <cell r="AD553">
            <v>2</v>
          </cell>
        </row>
        <row r="554">
          <cell r="D554" t="str">
            <v>000388_Z11</v>
          </cell>
          <cell r="P554">
            <v>2.1999999999999999E-2</v>
          </cell>
          <cell r="AD554">
            <v>3</v>
          </cell>
        </row>
        <row r="555">
          <cell r="D555" t="str">
            <v>000393_Z11</v>
          </cell>
          <cell r="P555">
            <v>0.7</v>
          </cell>
          <cell r="AD555">
            <v>1</v>
          </cell>
        </row>
        <row r="556">
          <cell r="D556" t="str">
            <v>000393_Z11</v>
          </cell>
          <cell r="P556">
            <v>0.7</v>
          </cell>
          <cell r="AD556">
            <v>2</v>
          </cell>
        </row>
        <row r="557">
          <cell r="D557" t="str">
            <v>000393_Z11</v>
          </cell>
          <cell r="P557">
            <v>0.7</v>
          </cell>
          <cell r="AD557">
            <v>3</v>
          </cell>
        </row>
        <row r="558">
          <cell r="D558" t="str">
            <v>034153_Z11</v>
          </cell>
          <cell r="P558">
            <v>1.2</v>
          </cell>
          <cell r="AD558">
            <v>1</v>
          </cell>
        </row>
        <row r="559">
          <cell r="D559" t="str">
            <v>034153_Z11</v>
          </cell>
          <cell r="P559">
            <v>1.2</v>
          </cell>
          <cell r="AD559">
            <v>2</v>
          </cell>
        </row>
        <row r="560">
          <cell r="D560" t="str">
            <v>034153_Z11</v>
          </cell>
          <cell r="P560">
            <v>1.2</v>
          </cell>
          <cell r="AD560">
            <v>3</v>
          </cell>
        </row>
        <row r="561">
          <cell r="D561" t="str">
            <v>034154_Z11</v>
          </cell>
          <cell r="P561">
            <v>1.2</v>
          </cell>
          <cell r="AD561">
            <v>1</v>
          </cell>
        </row>
        <row r="562">
          <cell r="D562" t="str">
            <v>034154_Z11</v>
          </cell>
          <cell r="P562">
            <v>1.2</v>
          </cell>
          <cell r="AD562">
            <v>2</v>
          </cell>
        </row>
        <row r="563">
          <cell r="D563" t="str">
            <v>034154_Z11</v>
          </cell>
          <cell r="P563">
            <v>1.2</v>
          </cell>
          <cell r="AD563">
            <v>3</v>
          </cell>
        </row>
        <row r="564">
          <cell r="D564" t="str">
            <v>034155_Z11</v>
          </cell>
          <cell r="P564">
            <v>1.2</v>
          </cell>
          <cell r="AD564">
            <v>1</v>
          </cell>
        </row>
        <row r="565">
          <cell r="D565" t="str">
            <v>034155_Z11</v>
          </cell>
          <cell r="P565">
            <v>1.2</v>
          </cell>
          <cell r="AD565">
            <v>2</v>
          </cell>
        </row>
        <row r="566">
          <cell r="D566" t="str">
            <v>034155_Z11</v>
          </cell>
          <cell r="P566">
            <v>1.2</v>
          </cell>
          <cell r="AD566">
            <v>3</v>
          </cell>
        </row>
        <row r="567">
          <cell r="D567" t="str">
            <v>034156_Z11</v>
          </cell>
          <cell r="P567">
            <v>1.2</v>
          </cell>
          <cell r="AD567">
            <v>1</v>
          </cell>
        </row>
        <row r="568">
          <cell r="D568" t="str">
            <v>034156_Z11</v>
          </cell>
          <cell r="P568">
            <v>1.2</v>
          </cell>
          <cell r="AD568">
            <v>2</v>
          </cell>
        </row>
        <row r="569">
          <cell r="D569" t="str">
            <v>034156_Z11</v>
          </cell>
          <cell r="P569">
            <v>1.2</v>
          </cell>
          <cell r="AD569">
            <v>3</v>
          </cell>
        </row>
        <row r="570">
          <cell r="D570" t="str">
            <v>VIRT_165C</v>
          </cell>
          <cell r="P570">
            <v>2.012</v>
          </cell>
          <cell r="AD570">
            <v>1</v>
          </cell>
        </row>
        <row r="571">
          <cell r="D571" t="str">
            <v>VIRT_165C</v>
          </cell>
          <cell r="P571">
            <v>2.012</v>
          </cell>
          <cell r="AD571">
            <v>2</v>
          </cell>
        </row>
        <row r="572">
          <cell r="D572" t="str">
            <v>VIRT_165C</v>
          </cell>
          <cell r="P572">
            <v>2.012</v>
          </cell>
          <cell r="AD572">
            <v>3</v>
          </cell>
        </row>
        <row r="573">
          <cell r="D573" t="str">
            <v>VIRT_166C</v>
          </cell>
          <cell r="P573">
            <v>0.4</v>
          </cell>
          <cell r="AD573">
            <v>1</v>
          </cell>
        </row>
        <row r="574">
          <cell r="D574" t="str">
            <v>VIRT_166C</v>
          </cell>
          <cell r="P574">
            <v>0.4</v>
          </cell>
          <cell r="AD574">
            <v>2</v>
          </cell>
        </row>
        <row r="575">
          <cell r="D575" t="str">
            <v>VIRT_166C</v>
          </cell>
          <cell r="P575">
            <v>0.4</v>
          </cell>
          <cell r="AD575">
            <v>3</v>
          </cell>
        </row>
        <row r="576">
          <cell r="D576" t="str">
            <v>VIRT_167C</v>
          </cell>
          <cell r="P576">
            <v>0.14000000000000001</v>
          </cell>
          <cell r="AD576">
            <v>1</v>
          </cell>
        </row>
        <row r="577">
          <cell r="D577" t="str">
            <v>VIRT_167C</v>
          </cell>
          <cell r="P577">
            <v>0.14000000000000001</v>
          </cell>
          <cell r="AD577">
            <v>2</v>
          </cell>
        </row>
        <row r="578">
          <cell r="D578" t="str">
            <v>VIRT_167C</v>
          </cell>
          <cell r="P578">
            <v>0.14000000000000001</v>
          </cell>
          <cell r="AD578">
            <v>3</v>
          </cell>
        </row>
        <row r="579">
          <cell r="D579" t="str">
            <v>000404_Z11</v>
          </cell>
          <cell r="P579">
            <v>0.29099999999999998</v>
          </cell>
          <cell r="AD579">
            <v>1</v>
          </cell>
        </row>
        <row r="580">
          <cell r="D580" t="str">
            <v>000404_Z11</v>
          </cell>
          <cell r="P580">
            <v>0.29099999999999998</v>
          </cell>
          <cell r="AD580">
            <v>2</v>
          </cell>
        </row>
        <row r="581">
          <cell r="D581" t="str">
            <v>000404_Z11</v>
          </cell>
          <cell r="P581">
            <v>0.29099999999999998</v>
          </cell>
          <cell r="AD581">
            <v>3</v>
          </cell>
        </row>
        <row r="582">
          <cell r="D582" t="str">
            <v>VIRT_170C</v>
          </cell>
          <cell r="P582">
            <v>5.5E-2</v>
          </cell>
          <cell r="AD582">
            <v>1</v>
          </cell>
        </row>
        <row r="583">
          <cell r="D583" t="str">
            <v>VIRT_170C</v>
          </cell>
          <cell r="P583">
            <v>5.5E-2</v>
          </cell>
          <cell r="AD583">
            <v>2</v>
          </cell>
        </row>
        <row r="584">
          <cell r="D584" t="str">
            <v>VIRT_170C</v>
          </cell>
          <cell r="P584">
            <v>5.5E-2</v>
          </cell>
          <cell r="AD584">
            <v>3</v>
          </cell>
        </row>
        <row r="585">
          <cell r="D585" t="str">
            <v>031669_Z11</v>
          </cell>
          <cell r="P585">
            <v>7.4999999999999997E-2</v>
          </cell>
          <cell r="AD585">
            <v>1</v>
          </cell>
        </row>
        <row r="586">
          <cell r="D586" t="str">
            <v>031669_Z11</v>
          </cell>
          <cell r="P586">
            <v>7.4999999999999997E-2</v>
          </cell>
          <cell r="AD586">
            <v>2</v>
          </cell>
        </row>
        <row r="587">
          <cell r="D587" t="str">
            <v>031669_Z11</v>
          </cell>
          <cell r="P587">
            <v>7.4999999999999997E-2</v>
          </cell>
          <cell r="AD587">
            <v>3</v>
          </cell>
        </row>
        <row r="588">
          <cell r="D588" t="str">
            <v>000415_Z11</v>
          </cell>
          <cell r="P588">
            <v>5.5E-2</v>
          </cell>
          <cell r="AD588">
            <v>1</v>
          </cell>
        </row>
        <row r="589">
          <cell r="D589" t="str">
            <v>000415_Z11</v>
          </cell>
          <cell r="P589">
            <v>5.5E-2</v>
          </cell>
          <cell r="AD589">
            <v>2</v>
          </cell>
        </row>
        <row r="590">
          <cell r="D590" t="str">
            <v>000415_Z11</v>
          </cell>
          <cell r="P590">
            <v>5.5E-2</v>
          </cell>
          <cell r="AD590">
            <v>3</v>
          </cell>
        </row>
        <row r="591">
          <cell r="D591" t="str">
            <v>000416_Z11</v>
          </cell>
          <cell r="P591">
            <v>1.0999999999999999E-2</v>
          </cell>
          <cell r="AD591">
            <v>1</v>
          </cell>
        </row>
        <row r="592">
          <cell r="D592" t="str">
            <v>000416_Z11</v>
          </cell>
          <cell r="P592">
            <v>1.0999999999999999E-2</v>
          </cell>
          <cell r="AD592">
            <v>2</v>
          </cell>
        </row>
        <row r="593">
          <cell r="D593" t="str">
            <v>000416_Z11</v>
          </cell>
          <cell r="P593">
            <v>1.0999999999999999E-2</v>
          </cell>
          <cell r="AD593">
            <v>3</v>
          </cell>
        </row>
        <row r="594">
          <cell r="D594" t="str">
            <v>VIRT_04585E</v>
          </cell>
          <cell r="P594">
            <v>2.41</v>
          </cell>
          <cell r="AD594">
            <v>1</v>
          </cell>
        </row>
        <row r="595">
          <cell r="D595" t="str">
            <v>VIRT_04585E</v>
          </cell>
          <cell r="P595">
            <v>2.41</v>
          </cell>
          <cell r="AD595">
            <v>2</v>
          </cell>
        </row>
        <row r="596">
          <cell r="D596" t="str">
            <v>VIRT_04585E</v>
          </cell>
          <cell r="P596">
            <v>2.41</v>
          </cell>
          <cell r="AD596">
            <v>3</v>
          </cell>
        </row>
        <row r="597">
          <cell r="D597" t="str">
            <v>VIRT_174C</v>
          </cell>
          <cell r="P597">
            <v>0.05</v>
          </cell>
          <cell r="AD597">
            <v>1</v>
          </cell>
        </row>
        <row r="598">
          <cell r="D598" t="str">
            <v>VIRT_174C</v>
          </cell>
          <cell r="P598">
            <v>0.05</v>
          </cell>
          <cell r="AD598">
            <v>2</v>
          </cell>
        </row>
        <row r="599">
          <cell r="D599" t="str">
            <v>VIRT_174C</v>
          </cell>
          <cell r="P599">
            <v>0.05</v>
          </cell>
          <cell r="AD599">
            <v>3</v>
          </cell>
        </row>
        <row r="600">
          <cell r="D600" t="str">
            <v>VIRT_04583E</v>
          </cell>
          <cell r="P600">
            <v>0.22500000000000001</v>
          </cell>
          <cell r="AD600">
            <v>1</v>
          </cell>
        </row>
        <row r="601">
          <cell r="D601" t="str">
            <v>VIRT_04583E</v>
          </cell>
          <cell r="P601">
            <v>0.22500000000000001</v>
          </cell>
          <cell r="AD601">
            <v>2</v>
          </cell>
        </row>
        <row r="602">
          <cell r="D602" t="str">
            <v>VIRT_04583E</v>
          </cell>
          <cell r="P602">
            <v>0.22500000000000001</v>
          </cell>
          <cell r="AD602">
            <v>3</v>
          </cell>
        </row>
        <row r="603">
          <cell r="D603" t="str">
            <v>000424_Z11</v>
          </cell>
          <cell r="P603">
            <v>2.1999999999999999E-2</v>
          </cell>
          <cell r="AD603">
            <v>1</v>
          </cell>
        </row>
        <row r="604">
          <cell r="D604" t="str">
            <v>000424_Z11</v>
          </cell>
          <cell r="P604">
            <v>2.1999999999999999E-2</v>
          </cell>
          <cell r="AD604">
            <v>2</v>
          </cell>
        </row>
        <row r="605">
          <cell r="D605" t="str">
            <v>000424_Z11</v>
          </cell>
          <cell r="P605">
            <v>2.1999999999999999E-2</v>
          </cell>
          <cell r="AD605">
            <v>3</v>
          </cell>
        </row>
        <row r="606">
          <cell r="D606" t="str">
            <v>000425_Z11</v>
          </cell>
          <cell r="P606">
            <v>2.613E-2</v>
          </cell>
          <cell r="AD606">
            <v>1</v>
          </cell>
        </row>
        <row r="607">
          <cell r="D607" t="str">
            <v>000425_Z11</v>
          </cell>
          <cell r="P607">
            <v>2.613E-2</v>
          </cell>
          <cell r="AD607">
            <v>2</v>
          </cell>
        </row>
        <row r="608">
          <cell r="D608" t="str">
            <v>000425_Z11</v>
          </cell>
          <cell r="P608">
            <v>2.613E-2</v>
          </cell>
          <cell r="AD608">
            <v>3</v>
          </cell>
        </row>
        <row r="609">
          <cell r="D609" t="str">
            <v>VIRT_04587E</v>
          </cell>
          <cell r="P609">
            <v>4.8000000000000001E-2</v>
          </cell>
          <cell r="AD609">
            <v>1</v>
          </cell>
        </row>
        <row r="610">
          <cell r="D610" t="str">
            <v>VIRT_04587E</v>
          </cell>
          <cell r="P610">
            <v>4.8000000000000001E-2</v>
          </cell>
          <cell r="AD610">
            <v>2</v>
          </cell>
        </row>
        <row r="611">
          <cell r="D611" t="str">
            <v>VIRT_04587E</v>
          </cell>
          <cell r="P611">
            <v>4.8000000000000001E-2</v>
          </cell>
          <cell r="AD611">
            <v>3</v>
          </cell>
        </row>
        <row r="612">
          <cell r="D612" t="str">
            <v>000428_Z11</v>
          </cell>
          <cell r="P612">
            <v>7.0000000000000007E-2</v>
          </cell>
          <cell r="AD612">
            <v>1</v>
          </cell>
        </row>
        <row r="613">
          <cell r="D613" t="str">
            <v>000428_Z11</v>
          </cell>
          <cell r="P613">
            <v>7.0000000000000007E-2</v>
          </cell>
          <cell r="AD613">
            <v>2</v>
          </cell>
        </row>
        <row r="614">
          <cell r="D614" t="str">
            <v>000428_Z11</v>
          </cell>
          <cell r="P614">
            <v>7.0000000000000007E-2</v>
          </cell>
          <cell r="AD614">
            <v>3</v>
          </cell>
        </row>
        <row r="615">
          <cell r="D615" t="str">
            <v>000429_Z11</v>
          </cell>
          <cell r="P615">
            <v>4.4999999999999998E-2</v>
          </cell>
          <cell r="AD615">
            <v>1</v>
          </cell>
        </row>
        <row r="616">
          <cell r="D616" t="str">
            <v>000429_Z11</v>
          </cell>
          <cell r="P616">
            <v>4.4999999999999998E-2</v>
          </cell>
          <cell r="AD616">
            <v>2</v>
          </cell>
        </row>
        <row r="617">
          <cell r="D617" t="str">
            <v>000429_Z11</v>
          </cell>
          <cell r="P617">
            <v>4.4999999999999998E-2</v>
          </cell>
          <cell r="AD617">
            <v>3</v>
          </cell>
        </row>
        <row r="618">
          <cell r="D618" t="str">
            <v>000430_Z11</v>
          </cell>
          <cell r="P618">
            <v>0.16</v>
          </cell>
          <cell r="AD618">
            <v>1</v>
          </cell>
        </row>
        <row r="619">
          <cell r="D619" t="str">
            <v>000430_Z11</v>
          </cell>
          <cell r="P619">
            <v>0.16</v>
          </cell>
          <cell r="AD619">
            <v>2</v>
          </cell>
        </row>
        <row r="620">
          <cell r="D620" t="str">
            <v>000430_Z11</v>
          </cell>
          <cell r="P620">
            <v>0.16</v>
          </cell>
          <cell r="AD620">
            <v>3</v>
          </cell>
        </row>
        <row r="621">
          <cell r="D621" t="str">
            <v>000431_Z11</v>
          </cell>
          <cell r="P621">
            <v>0.16</v>
          </cell>
          <cell r="AD621">
            <v>1</v>
          </cell>
        </row>
        <row r="622">
          <cell r="D622" t="str">
            <v>000431_Z11</v>
          </cell>
          <cell r="P622">
            <v>0.16</v>
          </cell>
          <cell r="AD622">
            <v>2</v>
          </cell>
        </row>
        <row r="623">
          <cell r="D623" t="str">
            <v>000431_Z11</v>
          </cell>
          <cell r="P623">
            <v>0.16</v>
          </cell>
          <cell r="AD623">
            <v>3</v>
          </cell>
        </row>
        <row r="624">
          <cell r="D624" t="str">
            <v>000432_Z11</v>
          </cell>
          <cell r="P624">
            <v>0.09</v>
          </cell>
          <cell r="AD624">
            <v>1</v>
          </cell>
        </row>
        <row r="625">
          <cell r="D625" t="str">
            <v>000432_Z11</v>
          </cell>
          <cell r="P625">
            <v>0.09</v>
          </cell>
          <cell r="AD625">
            <v>2</v>
          </cell>
        </row>
        <row r="626">
          <cell r="D626" t="str">
            <v>000432_Z11</v>
          </cell>
          <cell r="P626">
            <v>0.09</v>
          </cell>
          <cell r="AD626">
            <v>3</v>
          </cell>
        </row>
        <row r="627">
          <cell r="D627" t="str">
            <v>000469_Z11</v>
          </cell>
          <cell r="P627">
            <v>0.02</v>
          </cell>
          <cell r="AD627">
            <v>1</v>
          </cell>
        </row>
        <row r="628">
          <cell r="D628" t="str">
            <v>000469_Z11</v>
          </cell>
          <cell r="P628">
            <v>0.02</v>
          </cell>
          <cell r="AD628">
            <v>2</v>
          </cell>
        </row>
        <row r="629">
          <cell r="D629" t="str">
            <v>000469_Z11</v>
          </cell>
          <cell r="P629">
            <v>0.02</v>
          </cell>
          <cell r="AD629">
            <v>3</v>
          </cell>
        </row>
        <row r="630">
          <cell r="D630" t="str">
            <v>000470_Z11</v>
          </cell>
          <cell r="P630">
            <v>4.4999999999999998E-2</v>
          </cell>
          <cell r="AD630">
            <v>1</v>
          </cell>
        </row>
        <row r="631">
          <cell r="D631" t="str">
            <v>000470_Z11</v>
          </cell>
          <cell r="P631">
            <v>4.4999999999999998E-2</v>
          </cell>
          <cell r="AD631">
            <v>2</v>
          </cell>
        </row>
        <row r="632">
          <cell r="D632" t="str">
            <v>000470_Z11</v>
          </cell>
          <cell r="P632">
            <v>4.4999999999999998E-2</v>
          </cell>
          <cell r="AD632">
            <v>3</v>
          </cell>
        </row>
        <row r="633">
          <cell r="D633" t="str">
            <v>000471_Z11</v>
          </cell>
          <cell r="P633">
            <v>3.2000000000000001E-2</v>
          </cell>
          <cell r="AD633">
            <v>1</v>
          </cell>
        </row>
        <row r="634">
          <cell r="D634" t="str">
            <v>000471_Z11</v>
          </cell>
          <cell r="P634">
            <v>3.2000000000000001E-2</v>
          </cell>
          <cell r="AD634">
            <v>2</v>
          </cell>
        </row>
        <row r="635">
          <cell r="D635" t="str">
            <v>000471_Z11</v>
          </cell>
          <cell r="P635">
            <v>3.2000000000000001E-2</v>
          </cell>
          <cell r="AD635">
            <v>3</v>
          </cell>
        </row>
        <row r="636">
          <cell r="D636" t="str">
            <v>034240_Z11</v>
          </cell>
          <cell r="P636">
            <v>1.4999999999999999E-2</v>
          </cell>
          <cell r="AD636">
            <v>1</v>
          </cell>
        </row>
        <row r="637">
          <cell r="D637" t="str">
            <v>034240_Z11</v>
          </cell>
          <cell r="P637">
            <v>1.4999999999999999E-2</v>
          </cell>
          <cell r="AD637">
            <v>2</v>
          </cell>
        </row>
        <row r="638">
          <cell r="D638" t="str">
            <v>034240_Z11</v>
          </cell>
          <cell r="P638">
            <v>1.4999999999999999E-2</v>
          </cell>
          <cell r="AD638">
            <v>3</v>
          </cell>
        </row>
        <row r="639">
          <cell r="D639" t="str">
            <v>034241_Z11</v>
          </cell>
          <cell r="P639">
            <v>7.4999999999999997E-3</v>
          </cell>
          <cell r="AD639">
            <v>1</v>
          </cell>
        </row>
        <row r="640">
          <cell r="D640" t="str">
            <v>034241_Z11</v>
          </cell>
          <cell r="P640">
            <v>7.4999999999999997E-3</v>
          </cell>
          <cell r="AD640">
            <v>2</v>
          </cell>
        </row>
        <row r="641">
          <cell r="D641" t="str">
            <v>034241_Z11</v>
          </cell>
          <cell r="P641">
            <v>7.4999999999999997E-3</v>
          </cell>
          <cell r="AD641">
            <v>3</v>
          </cell>
        </row>
        <row r="642">
          <cell r="D642" t="str">
            <v>VIRT_194C</v>
          </cell>
          <cell r="P642">
            <v>0.31</v>
          </cell>
          <cell r="AD642">
            <v>1</v>
          </cell>
        </row>
        <row r="643">
          <cell r="D643" t="str">
            <v>VIRT_194C</v>
          </cell>
          <cell r="P643">
            <v>0.31</v>
          </cell>
          <cell r="AD643">
            <v>2</v>
          </cell>
        </row>
        <row r="644">
          <cell r="D644" t="str">
            <v>VIRT_194C</v>
          </cell>
          <cell r="P644">
            <v>0.31</v>
          </cell>
          <cell r="AD644">
            <v>3</v>
          </cell>
        </row>
        <row r="645">
          <cell r="D645" t="str">
            <v>VIRT_196C</v>
          </cell>
          <cell r="P645">
            <v>3.2000000000000001E-2</v>
          </cell>
          <cell r="AD645">
            <v>1</v>
          </cell>
        </row>
        <row r="646">
          <cell r="D646" t="str">
            <v>VIRT_196C</v>
          </cell>
          <cell r="P646">
            <v>3.2000000000000001E-2</v>
          </cell>
          <cell r="AD646">
            <v>2</v>
          </cell>
        </row>
        <row r="647">
          <cell r="D647" t="str">
            <v>VIRT_196C</v>
          </cell>
          <cell r="P647">
            <v>3.2000000000000001E-2</v>
          </cell>
          <cell r="AD647">
            <v>3</v>
          </cell>
        </row>
        <row r="648">
          <cell r="D648" t="str">
            <v>000490_Z11</v>
          </cell>
          <cell r="P648">
            <v>0.05</v>
          </cell>
          <cell r="AD648">
            <v>1</v>
          </cell>
        </row>
        <row r="649">
          <cell r="D649" t="str">
            <v>000490_Z11</v>
          </cell>
          <cell r="P649">
            <v>0.05</v>
          </cell>
          <cell r="AD649">
            <v>2</v>
          </cell>
        </row>
        <row r="650">
          <cell r="D650" t="str">
            <v>000490_Z11</v>
          </cell>
          <cell r="P650">
            <v>0.05</v>
          </cell>
          <cell r="AD650">
            <v>3</v>
          </cell>
        </row>
        <row r="651">
          <cell r="D651" t="str">
            <v>000492_Z11</v>
          </cell>
          <cell r="P651">
            <v>0.03</v>
          </cell>
          <cell r="AD651">
            <v>1</v>
          </cell>
        </row>
        <row r="652">
          <cell r="D652" t="str">
            <v>000492_Z11</v>
          </cell>
          <cell r="P652">
            <v>0.03</v>
          </cell>
          <cell r="AD652">
            <v>2</v>
          </cell>
        </row>
        <row r="653">
          <cell r="D653" t="str">
            <v>000492_Z11</v>
          </cell>
          <cell r="P653">
            <v>0.03</v>
          </cell>
          <cell r="AD653">
            <v>3</v>
          </cell>
        </row>
        <row r="654">
          <cell r="D654" t="str">
            <v>000505_Z11</v>
          </cell>
          <cell r="P654">
            <v>9.9000000000000005E-2</v>
          </cell>
          <cell r="AD654">
            <v>1</v>
          </cell>
        </row>
        <row r="655">
          <cell r="D655" t="str">
            <v>000505_Z11</v>
          </cell>
          <cell r="P655">
            <v>9.9000000000000005E-2</v>
          </cell>
          <cell r="AD655">
            <v>2</v>
          </cell>
        </row>
        <row r="656">
          <cell r="D656" t="str">
            <v>000505_Z11</v>
          </cell>
          <cell r="P656">
            <v>9.9000000000000005E-2</v>
          </cell>
          <cell r="AD656">
            <v>3</v>
          </cell>
        </row>
        <row r="657">
          <cell r="D657" t="str">
            <v>000508_Z11</v>
          </cell>
          <cell r="P657">
            <v>2.1999999999999999E-2</v>
          </cell>
          <cell r="AD657">
            <v>1</v>
          </cell>
        </row>
        <row r="658">
          <cell r="D658" t="str">
            <v>000508_Z11</v>
          </cell>
          <cell r="P658">
            <v>2.1999999999999999E-2</v>
          </cell>
          <cell r="AD658">
            <v>2</v>
          </cell>
        </row>
        <row r="659">
          <cell r="D659" t="str">
            <v>000508_Z11</v>
          </cell>
          <cell r="P659">
            <v>2.1999999999999999E-2</v>
          </cell>
          <cell r="AD659">
            <v>3</v>
          </cell>
        </row>
        <row r="660">
          <cell r="D660" t="str">
            <v>000509_Z11</v>
          </cell>
          <cell r="P660">
            <v>0.8</v>
          </cell>
          <cell r="AD660">
            <v>1</v>
          </cell>
        </row>
        <row r="661">
          <cell r="D661" t="str">
            <v>000509_Z11</v>
          </cell>
          <cell r="P661">
            <v>0.8</v>
          </cell>
          <cell r="AD661">
            <v>2</v>
          </cell>
        </row>
        <row r="662">
          <cell r="D662" t="str">
            <v>000509_Z11</v>
          </cell>
          <cell r="P662">
            <v>0.8</v>
          </cell>
          <cell r="AD662">
            <v>3</v>
          </cell>
        </row>
        <row r="663">
          <cell r="D663" t="str">
            <v>000510_Z11</v>
          </cell>
          <cell r="P663">
            <v>0.23</v>
          </cell>
          <cell r="AD663">
            <v>1</v>
          </cell>
        </row>
        <row r="664">
          <cell r="D664" t="str">
            <v>000510_Z11</v>
          </cell>
          <cell r="P664">
            <v>0.23</v>
          </cell>
          <cell r="AD664">
            <v>2</v>
          </cell>
        </row>
        <row r="665">
          <cell r="D665" t="str">
            <v>000510_Z11</v>
          </cell>
          <cell r="P665">
            <v>0.23</v>
          </cell>
          <cell r="AD665">
            <v>3</v>
          </cell>
        </row>
        <row r="666">
          <cell r="D666" t="str">
            <v>000511_Z11</v>
          </cell>
          <cell r="P666">
            <v>0.2</v>
          </cell>
          <cell r="AD666">
            <v>1</v>
          </cell>
        </row>
        <row r="667">
          <cell r="D667" t="str">
            <v>000511_Z11</v>
          </cell>
          <cell r="P667">
            <v>0.2</v>
          </cell>
          <cell r="AD667">
            <v>2</v>
          </cell>
        </row>
        <row r="668">
          <cell r="D668" t="str">
            <v>000511_Z11</v>
          </cell>
          <cell r="P668">
            <v>0.2</v>
          </cell>
          <cell r="AD668">
            <v>3</v>
          </cell>
        </row>
        <row r="669">
          <cell r="D669" t="str">
            <v>000512_Z11</v>
          </cell>
          <cell r="P669">
            <v>4.8000000000000001E-2</v>
          </cell>
          <cell r="AD669">
            <v>1</v>
          </cell>
        </row>
        <row r="670">
          <cell r="D670" t="str">
            <v>000512_Z11</v>
          </cell>
          <cell r="P670">
            <v>4.8000000000000001E-2</v>
          </cell>
          <cell r="AD670">
            <v>2</v>
          </cell>
        </row>
        <row r="671">
          <cell r="D671" t="str">
            <v>000512_Z11</v>
          </cell>
          <cell r="P671">
            <v>4.8000000000000001E-2</v>
          </cell>
          <cell r="AD671">
            <v>3</v>
          </cell>
        </row>
        <row r="672">
          <cell r="D672" t="str">
            <v>000513_Z11</v>
          </cell>
          <cell r="P672">
            <v>2.5000000000000001E-2</v>
          </cell>
          <cell r="AD672">
            <v>1</v>
          </cell>
        </row>
        <row r="673">
          <cell r="D673" t="str">
            <v>000513_Z11</v>
          </cell>
          <cell r="P673">
            <v>2.5000000000000001E-2</v>
          </cell>
          <cell r="AD673">
            <v>2</v>
          </cell>
        </row>
        <row r="674">
          <cell r="D674" t="str">
            <v>000513_Z11</v>
          </cell>
          <cell r="P674">
            <v>2.5000000000000001E-2</v>
          </cell>
          <cell r="AD674">
            <v>3</v>
          </cell>
        </row>
        <row r="675">
          <cell r="D675" t="str">
            <v>000514_Z11</v>
          </cell>
          <cell r="P675">
            <v>2.5000000000000001E-2</v>
          </cell>
          <cell r="AD675">
            <v>1</v>
          </cell>
        </row>
        <row r="676">
          <cell r="D676" t="str">
            <v>000514_Z11</v>
          </cell>
          <cell r="P676">
            <v>2.5000000000000001E-2</v>
          </cell>
          <cell r="AD676">
            <v>2</v>
          </cell>
        </row>
        <row r="677">
          <cell r="D677" t="str">
            <v>000514_Z11</v>
          </cell>
          <cell r="P677">
            <v>2.5000000000000001E-2</v>
          </cell>
          <cell r="AD677">
            <v>3</v>
          </cell>
        </row>
        <row r="678">
          <cell r="D678" t="str">
            <v>000515_Z11</v>
          </cell>
          <cell r="P678">
            <v>0.4</v>
          </cell>
          <cell r="AD678">
            <v>1</v>
          </cell>
        </row>
        <row r="679">
          <cell r="D679" t="str">
            <v>000515_Z11</v>
          </cell>
          <cell r="P679">
            <v>0.4</v>
          </cell>
          <cell r="AD679">
            <v>2</v>
          </cell>
        </row>
        <row r="680">
          <cell r="D680" t="str">
            <v>000515_Z11</v>
          </cell>
          <cell r="P680">
            <v>0.4</v>
          </cell>
          <cell r="AD680">
            <v>3</v>
          </cell>
        </row>
        <row r="681">
          <cell r="D681" t="str">
            <v>034863_Z11</v>
          </cell>
          <cell r="P681">
            <v>0.03</v>
          </cell>
          <cell r="AD681">
            <v>1</v>
          </cell>
        </row>
        <row r="682">
          <cell r="D682" t="str">
            <v>034863_Z11</v>
          </cell>
          <cell r="P682">
            <v>0.03</v>
          </cell>
          <cell r="AD682">
            <v>2</v>
          </cell>
        </row>
        <row r="683">
          <cell r="D683" t="str">
            <v>034863_Z11</v>
          </cell>
          <cell r="P683">
            <v>0.03</v>
          </cell>
          <cell r="AD683">
            <v>3</v>
          </cell>
        </row>
        <row r="684">
          <cell r="D684" t="str">
            <v>VIRT_209C</v>
          </cell>
          <cell r="P684">
            <v>0.14000000000000001</v>
          </cell>
          <cell r="AD684">
            <v>1</v>
          </cell>
        </row>
        <row r="685">
          <cell r="D685" t="str">
            <v>VIRT_209C</v>
          </cell>
          <cell r="P685">
            <v>0.14000000000000001</v>
          </cell>
          <cell r="AD685">
            <v>2</v>
          </cell>
        </row>
        <row r="686">
          <cell r="D686" t="str">
            <v>VIRT_209C</v>
          </cell>
          <cell r="P686">
            <v>0.14000000000000001</v>
          </cell>
          <cell r="AD686">
            <v>3</v>
          </cell>
        </row>
        <row r="687">
          <cell r="D687" t="str">
            <v>000518_Z11</v>
          </cell>
          <cell r="P687">
            <v>0.05</v>
          </cell>
          <cell r="AD687">
            <v>1</v>
          </cell>
        </row>
        <row r="688">
          <cell r="D688" t="str">
            <v>000518_Z11</v>
          </cell>
          <cell r="P688">
            <v>0.05</v>
          </cell>
          <cell r="AD688">
            <v>2</v>
          </cell>
        </row>
        <row r="689">
          <cell r="D689" t="str">
            <v>000518_Z11</v>
          </cell>
          <cell r="P689">
            <v>0.05</v>
          </cell>
          <cell r="AD689">
            <v>3</v>
          </cell>
        </row>
        <row r="690">
          <cell r="D690" t="str">
            <v>000519_Z11</v>
          </cell>
          <cell r="P690">
            <v>0.09</v>
          </cell>
          <cell r="AD690">
            <v>1</v>
          </cell>
        </row>
        <row r="691">
          <cell r="D691" t="str">
            <v>000519_Z11</v>
          </cell>
          <cell r="P691">
            <v>0.09</v>
          </cell>
          <cell r="AD691">
            <v>2</v>
          </cell>
        </row>
        <row r="692">
          <cell r="D692" t="str">
            <v>000519_Z11</v>
          </cell>
          <cell r="P692">
            <v>0.09</v>
          </cell>
          <cell r="AD692">
            <v>3</v>
          </cell>
        </row>
        <row r="693">
          <cell r="D693" t="str">
            <v>000520_Z11</v>
          </cell>
          <cell r="P693">
            <v>2.72</v>
          </cell>
          <cell r="AD693">
            <v>1</v>
          </cell>
        </row>
        <row r="694">
          <cell r="D694" t="str">
            <v>000520_Z11</v>
          </cell>
          <cell r="P694">
            <v>2.72</v>
          </cell>
          <cell r="AD694">
            <v>2</v>
          </cell>
        </row>
        <row r="695">
          <cell r="D695" t="str">
            <v>000520_Z11</v>
          </cell>
          <cell r="P695">
            <v>2.72</v>
          </cell>
          <cell r="AD695">
            <v>3</v>
          </cell>
        </row>
        <row r="696">
          <cell r="D696" t="str">
            <v>000521_Z11</v>
          </cell>
          <cell r="P696">
            <v>0.4</v>
          </cell>
          <cell r="AD696">
            <v>1</v>
          </cell>
        </row>
        <row r="697">
          <cell r="D697" t="str">
            <v>000521_Z11</v>
          </cell>
          <cell r="P697">
            <v>0.4</v>
          </cell>
          <cell r="AD697">
            <v>2</v>
          </cell>
        </row>
        <row r="698">
          <cell r="D698" t="str">
            <v>000521_Z11</v>
          </cell>
          <cell r="P698">
            <v>0.4</v>
          </cell>
          <cell r="AD698">
            <v>3</v>
          </cell>
        </row>
        <row r="699">
          <cell r="D699" t="str">
            <v>000522_Z11</v>
          </cell>
          <cell r="P699">
            <v>4.4999999999999998E-2</v>
          </cell>
          <cell r="AD699">
            <v>1</v>
          </cell>
        </row>
        <row r="700">
          <cell r="D700" t="str">
            <v>000522_Z11</v>
          </cell>
          <cell r="P700">
            <v>4.4999999999999998E-2</v>
          </cell>
          <cell r="AD700">
            <v>2</v>
          </cell>
        </row>
        <row r="701">
          <cell r="D701" t="str">
            <v>000522_Z11</v>
          </cell>
          <cell r="P701">
            <v>4.4999999999999998E-2</v>
          </cell>
          <cell r="AD701">
            <v>3</v>
          </cell>
        </row>
        <row r="702">
          <cell r="D702" t="str">
            <v>034593_Z11</v>
          </cell>
          <cell r="P702">
            <v>0.2205</v>
          </cell>
          <cell r="AD702">
            <v>1</v>
          </cell>
        </row>
        <row r="703">
          <cell r="D703" t="str">
            <v>034593_Z11</v>
          </cell>
          <cell r="P703">
            <v>0.2205</v>
          </cell>
          <cell r="AD703">
            <v>2</v>
          </cell>
        </row>
        <row r="704">
          <cell r="D704" t="str">
            <v>034593_Z11</v>
          </cell>
          <cell r="P704">
            <v>0.2205</v>
          </cell>
          <cell r="AD704">
            <v>3</v>
          </cell>
        </row>
        <row r="705">
          <cell r="D705" t="str">
            <v>034413_Z11</v>
          </cell>
          <cell r="P705">
            <v>2.1999999999999999E-2</v>
          </cell>
          <cell r="AD705">
            <v>1</v>
          </cell>
        </row>
        <row r="706">
          <cell r="D706" t="str">
            <v>034413_Z11</v>
          </cell>
          <cell r="P706">
            <v>2.1999999999999999E-2</v>
          </cell>
          <cell r="AD706">
            <v>2</v>
          </cell>
        </row>
        <row r="707">
          <cell r="D707" t="str">
            <v>034413_Z11</v>
          </cell>
          <cell r="P707">
            <v>2.1999999999999999E-2</v>
          </cell>
          <cell r="AD707">
            <v>3</v>
          </cell>
        </row>
        <row r="708">
          <cell r="D708" t="str">
            <v>VIRT_213C</v>
          </cell>
          <cell r="P708">
            <v>0.28999999999999998</v>
          </cell>
          <cell r="AD708">
            <v>1</v>
          </cell>
        </row>
        <row r="709">
          <cell r="D709" t="str">
            <v>VIRT_213C</v>
          </cell>
          <cell r="P709">
            <v>0.28999999999999998</v>
          </cell>
          <cell r="AD709">
            <v>2</v>
          </cell>
        </row>
        <row r="710">
          <cell r="D710" t="str">
            <v>VIRT_213C</v>
          </cell>
          <cell r="P710">
            <v>0.28999999999999998</v>
          </cell>
          <cell r="AD710">
            <v>3</v>
          </cell>
        </row>
        <row r="711">
          <cell r="D711" t="str">
            <v>000527_Z11</v>
          </cell>
          <cell r="P711">
            <v>0.16</v>
          </cell>
          <cell r="AD711">
            <v>1</v>
          </cell>
        </row>
        <row r="712">
          <cell r="D712" t="str">
            <v>000527_Z11</v>
          </cell>
          <cell r="P712">
            <v>0.16</v>
          </cell>
          <cell r="AD712">
            <v>2</v>
          </cell>
        </row>
        <row r="713">
          <cell r="D713" t="str">
            <v>000527_Z11</v>
          </cell>
          <cell r="P713">
            <v>0.16</v>
          </cell>
          <cell r="AD713">
            <v>3</v>
          </cell>
        </row>
        <row r="714">
          <cell r="D714" t="str">
            <v>034232_Z11</v>
          </cell>
          <cell r="P714">
            <v>0.2</v>
          </cell>
          <cell r="AD714">
            <v>1</v>
          </cell>
        </row>
        <row r="715">
          <cell r="D715" t="str">
            <v>034232_Z11</v>
          </cell>
          <cell r="P715">
            <v>0.2</v>
          </cell>
          <cell r="AD715">
            <v>2</v>
          </cell>
        </row>
        <row r="716">
          <cell r="D716" t="str">
            <v>034232_Z11</v>
          </cell>
          <cell r="P716">
            <v>0.2</v>
          </cell>
          <cell r="AD716">
            <v>3</v>
          </cell>
        </row>
        <row r="717">
          <cell r="D717" t="str">
            <v>000528_Z11</v>
          </cell>
          <cell r="P717">
            <v>0.04</v>
          </cell>
          <cell r="AD717">
            <v>1</v>
          </cell>
        </row>
        <row r="718">
          <cell r="D718" t="str">
            <v>000528_Z11</v>
          </cell>
          <cell r="P718">
            <v>0.04</v>
          </cell>
          <cell r="AD718">
            <v>2</v>
          </cell>
        </row>
        <row r="719">
          <cell r="D719" t="str">
            <v>000528_Z11</v>
          </cell>
          <cell r="P719">
            <v>0.04</v>
          </cell>
          <cell r="AD719">
            <v>3</v>
          </cell>
        </row>
        <row r="720">
          <cell r="D720" t="str">
            <v>000529_Z11</v>
          </cell>
          <cell r="P720">
            <v>1.9E-2</v>
          </cell>
          <cell r="AD720">
            <v>1</v>
          </cell>
        </row>
        <row r="721">
          <cell r="D721" t="str">
            <v>000529_Z11</v>
          </cell>
          <cell r="P721">
            <v>1.9E-2</v>
          </cell>
          <cell r="AD721">
            <v>2</v>
          </cell>
        </row>
        <row r="722">
          <cell r="D722" t="str">
            <v>000529_Z11</v>
          </cell>
          <cell r="P722">
            <v>1.9E-2</v>
          </cell>
          <cell r="AD722">
            <v>3</v>
          </cell>
        </row>
        <row r="723">
          <cell r="D723" t="str">
            <v>VIRT_03640E</v>
          </cell>
          <cell r="P723">
            <v>0.22500000000000001</v>
          </cell>
          <cell r="AD723">
            <v>1</v>
          </cell>
        </row>
        <row r="724">
          <cell r="D724" t="str">
            <v>VIRT_03640E</v>
          </cell>
          <cell r="P724">
            <v>0.22500000000000001</v>
          </cell>
          <cell r="AD724">
            <v>2</v>
          </cell>
        </row>
        <row r="725">
          <cell r="D725" t="str">
            <v>VIRT_03640E</v>
          </cell>
          <cell r="P725">
            <v>0.22500000000000001</v>
          </cell>
          <cell r="AD725">
            <v>3</v>
          </cell>
        </row>
        <row r="726">
          <cell r="D726" t="str">
            <v>VIRT_215C</v>
          </cell>
          <cell r="P726">
            <v>0.22</v>
          </cell>
          <cell r="AD726">
            <v>1</v>
          </cell>
        </row>
        <row r="727">
          <cell r="D727" t="str">
            <v>VIRT_215C</v>
          </cell>
          <cell r="P727">
            <v>0.22</v>
          </cell>
          <cell r="AD727">
            <v>2</v>
          </cell>
        </row>
        <row r="728">
          <cell r="D728" t="str">
            <v>VIRT_215C</v>
          </cell>
          <cell r="P728">
            <v>0.22</v>
          </cell>
          <cell r="AD728">
            <v>3</v>
          </cell>
        </row>
        <row r="729">
          <cell r="D729" t="str">
            <v>000535_Z11</v>
          </cell>
          <cell r="P729">
            <v>0.13200000000000001</v>
          </cell>
          <cell r="AD729">
            <v>1</v>
          </cell>
        </row>
        <row r="730">
          <cell r="D730" t="str">
            <v>000535_Z11</v>
          </cell>
          <cell r="P730">
            <v>0.13200000000000001</v>
          </cell>
          <cell r="AD730">
            <v>2</v>
          </cell>
        </row>
        <row r="731">
          <cell r="D731" t="str">
            <v>000535_Z11</v>
          </cell>
          <cell r="P731">
            <v>0.13200000000000001</v>
          </cell>
          <cell r="AD731">
            <v>3</v>
          </cell>
        </row>
        <row r="732">
          <cell r="D732" t="str">
            <v>000539_Z11</v>
          </cell>
          <cell r="P732">
            <v>1.0999999999999999E-2</v>
          </cell>
          <cell r="AD732">
            <v>1</v>
          </cell>
        </row>
        <row r="733">
          <cell r="D733" t="str">
            <v>000539_Z11</v>
          </cell>
          <cell r="P733">
            <v>1.0999999999999999E-2</v>
          </cell>
          <cell r="AD733">
            <v>2</v>
          </cell>
        </row>
        <row r="734">
          <cell r="D734" t="str">
            <v>000539_Z11</v>
          </cell>
          <cell r="P734">
            <v>1.0999999999999999E-2</v>
          </cell>
          <cell r="AD734">
            <v>3</v>
          </cell>
        </row>
        <row r="735">
          <cell r="D735" t="str">
            <v>000540_Z11</v>
          </cell>
          <cell r="P735">
            <v>6.0000000000000001E-3</v>
          </cell>
          <cell r="AD735">
            <v>1</v>
          </cell>
        </row>
        <row r="736">
          <cell r="D736" t="str">
            <v>000540_Z11</v>
          </cell>
          <cell r="P736">
            <v>6.0000000000000001E-3</v>
          </cell>
          <cell r="AD736">
            <v>2</v>
          </cell>
        </row>
        <row r="737">
          <cell r="D737" t="str">
            <v>000540_Z11</v>
          </cell>
          <cell r="P737">
            <v>6.0000000000000001E-3</v>
          </cell>
          <cell r="AD737">
            <v>3</v>
          </cell>
        </row>
        <row r="738">
          <cell r="D738" t="str">
            <v>000541_Z11</v>
          </cell>
          <cell r="P738">
            <v>0.03</v>
          </cell>
          <cell r="AD738">
            <v>1</v>
          </cell>
        </row>
        <row r="739">
          <cell r="D739" t="str">
            <v>000541_Z11</v>
          </cell>
          <cell r="P739">
            <v>0.03</v>
          </cell>
          <cell r="AD739">
            <v>2</v>
          </cell>
        </row>
        <row r="740">
          <cell r="D740" t="str">
            <v>000541_Z11</v>
          </cell>
          <cell r="P740">
            <v>0.03</v>
          </cell>
          <cell r="AD740">
            <v>3</v>
          </cell>
        </row>
        <row r="741">
          <cell r="D741" t="str">
            <v>000542_Z11</v>
          </cell>
          <cell r="P741">
            <v>2.1999999999999999E-2</v>
          </cell>
          <cell r="AD741">
            <v>1</v>
          </cell>
        </row>
        <row r="742">
          <cell r="D742" t="str">
            <v>000542_Z11</v>
          </cell>
          <cell r="P742">
            <v>2.1999999999999999E-2</v>
          </cell>
          <cell r="AD742">
            <v>2</v>
          </cell>
        </row>
        <row r="743">
          <cell r="D743" t="str">
            <v>000542_Z11</v>
          </cell>
          <cell r="P743">
            <v>2.1999999999999999E-2</v>
          </cell>
          <cell r="AD743">
            <v>3</v>
          </cell>
        </row>
        <row r="744">
          <cell r="D744" t="str">
            <v>VIRT_04523E</v>
          </cell>
          <cell r="P744">
            <v>5.2999999999999999E-2</v>
          </cell>
          <cell r="AD744">
            <v>1</v>
          </cell>
        </row>
        <row r="745">
          <cell r="D745" t="str">
            <v>VIRT_04523E</v>
          </cell>
          <cell r="P745">
            <v>5.2999999999999999E-2</v>
          </cell>
          <cell r="AD745">
            <v>2</v>
          </cell>
        </row>
        <row r="746">
          <cell r="D746" t="str">
            <v>VIRT_04523E</v>
          </cell>
          <cell r="P746">
            <v>5.2999999999999999E-2</v>
          </cell>
          <cell r="AD746">
            <v>3</v>
          </cell>
        </row>
        <row r="747">
          <cell r="D747" t="str">
            <v>VIRT_219C</v>
          </cell>
          <cell r="P747">
            <v>7.4999999999999997E-2</v>
          </cell>
          <cell r="AD747">
            <v>1</v>
          </cell>
        </row>
        <row r="748">
          <cell r="D748" t="str">
            <v>VIRT_219C</v>
          </cell>
          <cell r="P748">
            <v>7.4999999999999997E-2</v>
          </cell>
          <cell r="AD748">
            <v>2</v>
          </cell>
        </row>
        <row r="749">
          <cell r="D749" t="str">
            <v>VIRT_219C</v>
          </cell>
          <cell r="P749">
            <v>7.4999999999999997E-2</v>
          </cell>
          <cell r="AD749">
            <v>3</v>
          </cell>
        </row>
        <row r="750">
          <cell r="D750" t="str">
            <v>033849_Z11</v>
          </cell>
          <cell r="P750">
            <v>0.24</v>
          </cell>
          <cell r="AD750">
            <v>1</v>
          </cell>
        </row>
        <row r="751">
          <cell r="D751" t="str">
            <v>033849_Z11</v>
          </cell>
          <cell r="P751">
            <v>0.24</v>
          </cell>
          <cell r="AD751">
            <v>2</v>
          </cell>
        </row>
        <row r="752">
          <cell r="D752" t="str">
            <v>033849_Z11</v>
          </cell>
          <cell r="P752">
            <v>0.24</v>
          </cell>
          <cell r="AD752">
            <v>3</v>
          </cell>
        </row>
        <row r="753">
          <cell r="D753" t="str">
            <v>VIRT_221C</v>
          </cell>
          <cell r="P753">
            <v>0.38</v>
          </cell>
          <cell r="AD753">
            <v>1</v>
          </cell>
        </row>
        <row r="754">
          <cell r="D754" t="str">
            <v>VIRT_221C</v>
          </cell>
          <cell r="P754">
            <v>0.38</v>
          </cell>
          <cell r="AD754">
            <v>2</v>
          </cell>
        </row>
        <row r="755">
          <cell r="D755" t="str">
            <v>VIRT_221C</v>
          </cell>
          <cell r="P755">
            <v>0.38</v>
          </cell>
          <cell r="AD755">
            <v>3</v>
          </cell>
        </row>
        <row r="756">
          <cell r="D756" t="str">
            <v>VIRT_230C</v>
          </cell>
          <cell r="P756">
            <v>0.7</v>
          </cell>
          <cell r="AD756">
            <v>1</v>
          </cell>
        </row>
        <row r="757">
          <cell r="D757" t="str">
            <v>VIRT_230C</v>
          </cell>
          <cell r="P757">
            <v>0.7</v>
          </cell>
          <cell r="AD757">
            <v>2</v>
          </cell>
        </row>
        <row r="758">
          <cell r="D758" t="str">
            <v>VIRT_230C</v>
          </cell>
          <cell r="P758">
            <v>0.7</v>
          </cell>
          <cell r="AD758">
            <v>3</v>
          </cell>
        </row>
        <row r="759">
          <cell r="D759" t="str">
            <v>VIRT_03631E</v>
          </cell>
          <cell r="P759">
            <v>0.23</v>
          </cell>
          <cell r="AD759">
            <v>1</v>
          </cell>
        </row>
        <row r="760">
          <cell r="D760" t="str">
            <v>VIRT_03631E</v>
          </cell>
          <cell r="P760">
            <v>0.23</v>
          </cell>
          <cell r="AD760">
            <v>2</v>
          </cell>
        </row>
        <row r="761">
          <cell r="D761" t="str">
            <v>VIRT_03631E</v>
          </cell>
          <cell r="P761">
            <v>0.23</v>
          </cell>
          <cell r="AD761">
            <v>3</v>
          </cell>
        </row>
        <row r="762">
          <cell r="D762" t="str">
            <v>000581_Z11</v>
          </cell>
          <cell r="P762">
            <v>0.04</v>
          </cell>
          <cell r="AD762">
            <v>1</v>
          </cell>
        </row>
        <row r="763">
          <cell r="D763" t="str">
            <v>000581_Z11</v>
          </cell>
          <cell r="P763">
            <v>0.04</v>
          </cell>
          <cell r="AD763">
            <v>2</v>
          </cell>
        </row>
        <row r="764">
          <cell r="D764" t="str">
            <v>000581_Z11</v>
          </cell>
          <cell r="P764">
            <v>0.04</v>
          </cell>
          <cell r="AD764">
            <v>3</v>
          </cell>
        </row>
        <row r="765">
          <cell r="D765" t="str">
            <v>000582_Z11</v>
          </cell>
          <cell r="P765">
            <v>0.01</v>
          </cell>
          <cell r="AD765">
            <v>1</v>
          </cell>
        </row>
        <row r="766">
          <cell r="D766" t="str">
            <v>000582_Z11</v>
          </cell>
          <cell r="P766">
            <v>0.01</v>
          </cell>
          <cell r="AD766">
            <v>2</v>
          </cell>
        </row>
        <row r="767">
          <cell r="D767" t="str">
            <v>000582_Z11</v>
          </cell>
          <cell r="P767">
            <v>0.01</v>
          </cell>
          <cell r="AD767">
            <v>3</v>
          </cell>
        </row>
        <row r="768">
          <cell r="D768" t="str">
            <v>000583_Z11</v>
          </cell>
          <cell r="P768">
            <v>0.02</v>
          </cell>
          <cell r="AD768">
            <v>1</v>
          </cell>
        </row>
        <row r="769">
          <cell r="D769" t="str">
            <v>000583_Z11</v>
          </cell>
          <cell r="P769">
            <v>0.02</v>
          </cell>
          <cell r="AD769">
            <v>2</v>
          </cell>
        </row>
        <row r="770">
          <cell r="D770" t="str">
            <v>000583_Z11</v>
          </cell>
          <cell r="P770">
            <v>0.02</v>
          </cell>
          <cell r="AD770">
            <v>3</v>
          </cell>
        </row>
        <row r="771">
          <cell r="D771" t="str">
            <v>000584_Z11</v>
          </cell>
          <cell r="P771">
            <v>0.02</v>
          </cell>
          <cell r="AD771">
            <v>1</v>
          </cell>
        </row>
        <row r="772">
          <cell r="D772" t="str">
            <v>000584_Z11</v>
          </cell>
          <cell r="P772">
            <v>0.02</v>
          </cell>
          <cell r="AD772">
            <v>2</v>
          </cell>
        </row>
        <row r="773">
          <cell r="D773" t="str">
            <v>000584_Z11</v>
          </cell>
          <cell r="P773">
            <v>0.02</v>
          </cell>
          <cell r="AD773">
            <v>3</v>
          </cell>
        </row>
        <row r="774">
          <cell r="D774" t="str">
            <v>000585_Z11</v>
          </cell>
          <cell r="P774">
            <v>0.02</v>
          </cell>
          <cell r="AD774">
            <v>1</v>
          </cell>
        </row>
        <row r="775">
          <cell r="D775" t="str">
            <v>000585_Z11</v>
          </cell>
          <cell r="P775">
            <v>0.02</v>
          </cell>
          <cell r="AD775">
            <v>2</v>
          </cell>
        </row>
        <row r="776">
          <cell r="D776" t="str">
            <v>000585_Z11</v>
          </cell>
          <cell r="P776">
            <v>0.02</v>
          </cell>
          <cell r="AD776">
            <v>3</v>
          </cell>
        </row>
        <row r="777">
          <cell r="D777" t="str">
            <v>000586_Z11</v>
          </cell>
          <cell r="P777">
            <v>0.02</v>
          </cell>
          <cell r="AD777">
            <v>1</v>
          </cell>
        </row>
        <row r="778">
          <cell r="D778" t="str">
            <v>000586_Z11</v>
          </cell>
          <cell r="P778">
            <v>0.02</v>
          </cell>
          <cell r="AD778">
            <v>2</v>
          </cell>
        </row>
        <row r="779">
          <cell r="D779" t="str">
            <v>000586_Z11</v>
          </cell>
          <cell r="P779">
            <v>0.02</v>
          </cell>
          <cell r="AD779">
            <v>3</v>
          </cell>
        </row>
        <row r="780">
          <cell r="D780" t="str">
            <v>000589_Z11</v>
          </cell>
          <cell r="P780">
            <v>0.03</v>
          </cell>
          <cell r="AD780">
            <v>1</v>
          </cell>
        </row>
        <row r="781">
          <cell r="D781" t="str">
            <v>000589_Z11</v>
          </cell>
          <cell r="P781">
            <v>0.03</v>
          </cell>
          <cell r="AD781">
            <v>2</v>
          </cell>
        </row>
        <row r="782">
          <cell r="D782" t="str">
            <v>000589_Z11</v>
          </cell>
          <cell r="P782">
            <v>0.03</v>
          </cell>
          <cell r="AD782">
            <v>3</v>
          </cell>
        </row>
        <row r="783">
          <cell r="D783" t="str">
            <v>000591_Z11</v>
          </cell>
          <cell r="P783">
            <v>2.5000000000000001E-2</v>
          </cell>
          <cell r="AD783">
            <v>1</v>
          </cell>
        </row>
        <row r="784">
          <cell r="D784" t="str">
            <v>000591_Z11</v>
          </cell>
          <cell r="P784">
            <v>2.5000000000000001E-2</v>
          </cell>
          <cell r="AD784">
            <v>2</v>
          </cell>
        </row>
        <row r="785">
          <cell r="D785" t="str">
            <v>000591_Z11</v>
          </cell>
          <cell r="P785">
            <v>2.5000000000000001E-2</v>
          </cell>
          <cell r="AD785">
            <v>3</v>
          </cell>
        </row>
        <row r="786">
          <cell r="D786" t="str">
            <v>000592_Z11</v>
          </cell>
          <cell r="P786">
            <v>0.03</v>
          </cell>
          <cell r="AD786">
            <v>1</v>
          </cell>
        </row>
        <row r="787">
          <cell r="D787" t="str">
            <v>000592_Z11</v>
          </cell>
          <cell r="P787">
            <v>0.03</v>
          </cell>
          <cell r="AD787">
            <v>2</v>
          </cell>
        </row>
        <row r="788">
          <cell r="D788" t="str">
            <v>000592_Z11</v>
          </cell>
          <cell r="P788">
            <v>0.03</v>
          </cell>
          <cell r="AD788">
            <v>3</v>
          </cell>
        </row>
        <row r="789">
          <cell r="D789" t="str">
            <v>VIRT_237C</v>
          </cell>
          <cell r="P789">
            <v>2.1999999999999999E-2</v>
          </cell>
          <cell r="AD789">
            <v>1</v>
          </cell>
        </row>
        <row r="790">
          <cell r="D790" t="str">
            <v>VIRT_237C</v>
          </cell>
          <cell r="P790">
            <v>2.1999999999999999E-2</v>
          </cell>
          <cell r="AD790">
            <v>2</v>
          </cell>
        </row>
        <row r="791">
          <cell r="D791" t="str">
            <v>VIRT_237C</v>
          </cell>
          <cell r="P791">
            <v>2.1999999999999999E-2</v>
          </cell>
          <cell r="AD791">
            <v>3</v>
          </cell>
        </row>
        <row r="792">
          <cell r="D792" t="str">
            <v>VIRT_03611E</v>
          </cell>
          <cell r="P792">
            <v>1.15E-2</v>
          </cell>
          <cell r="AD792">
            <v>1</v>
          </cell>
        </row>
        <row r="793">
          <cell r="D793" t="str">
            <v>VIRT_03611E</v>
          </cell>
          <cell r="P793">
            <v>1.15E-2</v>
          </cell>
          <cell r="AD793">
            <v>2</v>
          </cell>
        </row>
        <row r="794">
          <cell r="D794" t="str">
            <v>VIRT_03611E</v>
          </cell>
          <cell r="P794">
            <v>1.15E-2</v>
          </cell>
          <cell r="AD794">
            <v>3</v>
          </cell>
        </row>
        <row r="795">
          <cell r="D795" t="str">
            <v>VIRT_03657E</v>
          </cell>
          <cell r="P795">
            <v>3.5999999999999997E-2</v>
          </cell>
          <cell r="AD795">
            <v>1</v>
          </cell>
        </row>
        <row r="796">
          <cell r="D796" t="str">
            <v>VIRT_03657E</v>
          </cell>
          <cell r="P796">
            <v>3.5999999999999997E-2</v>
          </cell>
          <cell r="AD796">
            <v>2</v>
          </cell>
        </row>
        <row r="797">
          <cell r="D797" t="str">
            <v>VIRT_03657E</v>
          </cell>
          <cell r="P797">
            <v>3.5999999999999997E-2</v>
          </cell>
          <cell r="AD797">
            <v>3</v>
          </cell>
        </row>
        <row r="798">
          <cell r="D798" t="str">
            <v>000604_Z11</v>
          </cell>
          <cell r="P798">
            <v>0.11</v>
          </cell>
          <cell r="AD798">
            <v>1</v>
          </cell>
        </row>
        <row r="799">
          <cell r="D799" t="str">
            <v>000604_Z11</v>
          </cell>
          <cell r="P799">
            <v>0.11</v>
          </cell>
          <cell r="AD799">
            <v>2</v>
          </cell>
        </row>
        <row r="800">
          <cell r="D800" t="str">
            <v>000604_Z11</v>
          </cell>
          <cell r="P800">
            <v>0.11</v>
          </cell>
          <cell r="AD800">
            <v>3</v>
          </cell>
        </row>
        <row r="801">
          <cell r="D801" t="str">
            <v>VIRT_03721E</v>
          </cell>
          <cell r="P801">
            <v>0.25</v>
          </cell>
          <cell r="AD801">
            <v>1</v>
          </cell>
        </row>
        <row r="802">
          <cell r="D802" t="str">
            <v>VIRT_03721E</v>
          </cell>
          <cell r="P802">
            <v>0.25</v>
          </cell>
          <cell r="AD802">
            <v>2</v>
          </cell>
        </row>
        <row r="803">
          <cell r="D803" t="str">
            <v>VIRT_03721E</v>
          </cell>
          <cell r="P803">
            <v>0.25</v>
          </cell>
          <cell r="AD803">
            <v>3</v>
          </cell>
        </row>
        <row r="804">
          <cell r="D804" t="str">
            <v>VIRT_03749E</v>
          </cell>
          <cell r="P804">
            <v>0.155</v>
          </cell>
          <cell r="AD804">
            <v>1</v>
          </cell>
        </row>
        <row r="805">
          <cell r="D805" t="str">
            <v>VIRT_03749E</v>
          </cell>
          <cell r="P805">
            <v>0.155</v>
          </cell>
          <cell r="AD805">
            <v>2</v>
          </cell>
        </row>
        <row r="806">
          <cell r="D806" t="str">
            <v>VIRT_03749E</v>
          </cell>
          <cell r="P806">
            <v>0.155</v>
          </cell>
          <cell r="AD806">
            <v>3</v>
          </cell>
        </row>
        <row r="807">
          <cell r="D807" t="str">
            <v>VIRT_08851E</v>
          </cell>
          <cell r="P807">
            <v>2.1999999999999999E-2</v>
          </cell>
          <cell r="AD807">
            <v>1</v>
          </cell>
        </row>
        <row r="808">
          <cell r="D808" t="str">
            <v>VIRT_08851E</v>
          </cell>
          <cell r="P808">
            <v>2.1999999999999999E-2</v>
          </cell>
          <cell r="AD808">
            <v>2</v>
          </cell>
        </row>
        <row r="809">
          <cell r="D809" t="str">
            <v>VIRT_08851E</v>
          </cell>
          <cell r="P809">
            <v>2.1999999999999999E-2</v>
          </cell>
          <cell r="AD809">
            <v>3</v>
          </cell>
        </row>
        <row r="810">
          <cell r="D810" t="str">
            <v>000616_Z11</v>
          </cell>
          <cell r="P810">
            <v>1.4999999999999999E-2</v>
          </cell>
          <cell r="AD810">
            <v>1</v>
          </cell>
        </row>
        <row r="811">
          <cell r="D811" t="str">
            <v>000616_Z11</v>
          </cell>
          <cell r="P811">
            <v>1.4999999999999999E-2</v>
          </cell>
          <cell r="AD811">
            <v>2</v>
          </cell>
        </row>
        <row r="812">
          <cell r="D812" t="str">
            <v>000616_Z11</v>
          </cell>
          <cell r="P812">
            <v>1.4999999999999999E-2</v>
          </cell>
          <cell r="AD812">
            <v>3</v>
          </cell>
        </row>
        <row r="813">
          <cell r="D813" t="str">
            <v>000618_Z11</v>
          </cell>
          <cell r="P813">
            <v>4.2999999999999997E-2</v>
          </cell>
          <cell r="AD813">
            <v>1</v>
          </cell>
        </row>
        <row r="814">
          <cell r="D814" t="str">
            <v>000618_Z11</v>
          </cell>
          <cell r="P814">
            <v>4.2999999999999997E-2</v>
          </cell>
          <cell r="AD814">
            <v>2</v>
          </cell>
        </row>
        <row r="815">
          <cell r="D815" t="str">
            <v>000618_Z11</v>
          </cell>
          <cell r="P815">
            <v>4.2999999999999997E-2</v>
          </cell>
          <cell r="AD815">
            <v>3</v>
          </cell>
        </row>
        <row r="816">
          <cell r="D816" t="str">
            <v>000619_Z11</v>
          </cell>
          <cell r="P816">
            <v>0.12</v>
          </cell>
          <cell r="AD816">
            <v>1</v>
          </cell>
        </row>
        <row r="817">
          <cell r="D817" t="str">
            <v>000619_Z11</v>
          </cell>
          <cell r="P817">
            <v>0.12</v>
          </cell>
          <cell r="AD817">
            <v>2</v>
          </cell>
        </row>
        <row r="818">
          <cell r="D818" t="str">
            <v>000619_Z11</v>
          </cell>
          <cell r="P818">
            <v>0.12</v>
          </cell>
          <cell r="AD818">
            <v>3</v>
          </cell>
        </row>
        <row r="819">
          <cell r="D819" t="str">
            <v>000624_Z11</v>
          </cell>
          <cell r="P819">
            <v>1.0999999999999999E-2</v>
          </cell>
          <cell r="AD819">
            <v>1</v>
          </cell>
        </row>
        <row r="820">
          <cell r="D820" t="str">
            <v>000624_Z11</v>
          </cell>
          <cell r="P820">
            <v>1.0999999999999999E-2</v>
          </cell>
          <cell r="AD820">
            <v>2</v>
          </cell>
        </row>
        <row r="821">
          <cell r="D821" t="str">
            <v>000624_Z11</v>
          </cell>
          <cell r="P821">
            <v>1.0999999999999999E-2</v>
          </cell>
          <cell r="AD821">
            <v>3</v>
          </cell>
        </row>
        <row r="822">
          <cell r="D822" t="str">
            <v>000625_Z11</v>
          </cell>
          <cell r="P822">
            <v>7.4999999999999997E-2</v>
          </cell>
          <cell r="AD822">
            <v>1</v>
          </cell>
        </row>
        <row r="823">
          <cell r="D823" t="str">
            <v>000625_Z11</v>
          </cell>
          <cell r="P823">
            <v>7.4999999999999997E-2</v>
          </cell>
          <cell r="AD823">
            <v>2</v>
          </cell>
        </row>
        <row r="824">
          <cell r="D824" t="str">
            <v>000625_Z11</v>
          </cell>
          <cell r="P824">
            <v>7.4999999999999997E-2</v>
          </cell>
          <cell r="AD824">
            <v>3</v>
          </cell>
        </row>
        <row r="825">
          <cell r="D825" t="str">
            <v>000626_Z11</v>
          </cell>
          <cell r="P825">
            <v>1.0999999999999999E-2</v>
          </cell>
          <cell r="AD825">
            <v>1</v>
          </cell>
        </row>
        <row r="826">
          <cell r="D826" t="str">
            <v>000626_Z11</v>
          </cell>
          <cell r="P826">
            <v>1.0999999999999999E-2</v>
          </cell>
          <cell r="AD826">
            <v>2</v>
          </cell>
        </row>
        <row r="827">
          <cell r="D827" t="str">
            <v>000626_Z11</v>
          </cell>
          <cell r="P827">
            <v>1.0999999999999999E-2</v>
          </cell>
          <cell r="AD827">
            <v>3</v>
          </cell>
        </row>
        <row r="828">
          <cell r="D828" t="str">
            <v>VIRT_245C</v>
          </cell>
          <cell r="P828">
            <v>0.33200000000000002</v>
          </cell>
          <cell r="AD828">
            <v>1</v>
          </cell>
        </row>
        <row r="829">
          <cell r="D829" t="str">
            <v>VIRT_245C</v>
          </cell>
          <cell r="P829">
            <v>0.33200000000000002</v>
          </cell>
          <cell r="AD829">
            <v>2</v>
          </cell>
        </row>
        <row r="830">
          <cell r="D830" t="str">
            <v>VIRT_245C</v>
          </cell>
          <cell r="P830">
            <v>0.33200000000000002</v>
          </cell>
          <cell r="AD830">
            <v>3</v>
          </cell>
        </row>
        <row r="831">
          <cell r="D831" t="str">
            <v>000629_Z11</v>
          </cell>
          <cell r="P831">
            <v>0.08</v>
          </cell>
          <cell r="AD831">
            <v>1</v>
          </cell>
        </row>
        <row r="832">
          <cell r="D832" t="str">
            <v>000629_Z11</v>
          </cell>
          <cell r="P832">
            <v>0.08</v>
          </cell>
          <cell r="AD832">
            <v>2</v>
          </cell>
        </row>
        <row r="833">
          <cell r="D833" t="str">
            <v>000629_Z11</v>
          </cell>
          <cell r="P833">
            <v>0.08</v>
          </cell>
          <cell r="AD833">
            <v>3</v>
          </cell>
        </row>
        <row r="834">
          <cell r="D834" t="str">
            <v>000630_Z11</v>
          </cell>
          <cell r="P834">
            <v>0.128</v>
          </cell>
          <cell r="AD834">
            <v>1</v>
          </cell>
        </row>
        <row r="835">
          <cell r="D835" t="str">
            <v>000630_Z11</v>
          </cell>
          <cell r="P835">
            <v>0.128</v>
          </cell>
          <cell r="AD835">
            <v>2</v>
          </cell>
        </row>
        <row r="836">
          <cell r="D836" t="str">
            <v>000630_Z11</v>
          </cell>
          <cell r="P836">
            <v>0.128</v>
          </cell>
          <cell r="AD836">
            <v>3</v>
          </cell>
        </row>
        <row r="837">
          <cell r="D837" t="str">
            <v>VIRT_248C</v>
          </cell>
          <cell r="P837">
            <v>4.3999999999999997E-2</v>
          </cell>
          <cell r="AD837">
            <v>1</v>
          </cell>
        </row>
        <row r="838">
          <cell r="D838" t="str">
            <v>VIRT_248C</v>
          </cell>
          <cell r="P838">
            <v>4.3999999999999997E-2</v>
          </cell>
          <cell r="AD838">
            <v>2</v>
          </cell>
        </row>
        <row r="839">
          <cell r="D839" t="str">
            <v>VIRT_248C</v>
          </cell>
          <cell r="P839">
            <v>4.3999999999999997E-2</v>
          </cell>
          <cell r="AD839">
            <v>3</v>
          </cell>
        </row>
        <row r="840">
          <cell r="D840" t="str">
            <v>000635_Z11</v>
          </cell>
          <cell r="P840">
            <v>4.3999999999999997E-2</v>
          </cell>
          <cell r="AD840">
            <v>1</v>
          </cell>
        </row>
        <row r="841">
          <cell r="D841" t="str">
            <v>000635_Z11</v>
          </cell>
          <cell r="P841">
            <v>4.3999999999999997E-2</v>
          </cell>
          <cell r="AD841">
            <v>2</v>
          </cell>
        </row>
        <row r="842">
          <cell r="D842" t="str">
            <v>000635_Z11</v>
          </cell>
          <cell r="P842">
            <v>4.3999999999999997E-2</v>
          </cell>
          <cell r="AD842">
            <v>3</v>
          </cell>
        </row>
        <row r="843">
          <cell r="D843" t="str">
            <v>000642_Z11</v>
          </cell>
          <cell r="P843">
            <v>3.6999999999999998E-2</v>
          </cell>
          <cell r="AD843">
            <v>1</v>
          </cell>
        </row>
        <row r="844">
          <cell r="D844" t="str">
            <v>000642_Z11</v>
          </cell>
          <cell r="P844">
            <v>3.6999999999999998E-2</v>
          </cell>
          <cell r="AD844">
            <v>2</v>
          </cell>
        </row>
        <row r="845">
          <cell r="D845" t="str">
            <v>000642_Z11</v>
          </cell>
          <cell r="P845">
            <v>3.6999999999999998E-2</v>
          </cell>
          <cell r="AD845">
            <v>3</v>
          </cell>
        </row>
        <row r="846">
          <cell r="D846" t="str">
            <v>034881_Z11</v>
          </cell>
          <cell r="P846">
            <v>0.16</v>
          </cell>
          <cell r="AD846">
            <v>1</v>
          </cell>
        </row>
        <row r="847">
          <cell r="D847" t="str">
            <v>034881_Z11</v>
          </cell>
          <cell r="P847">
            <v>0.16</v>
          </cell>
          <cell r="AD847">
            <v>2</v>
          </cell>
        </row>
        <row r="848">
          <cell r="D848" t="str">
            <v>034881_Z11</v>
          </cell>
          <cell r="P848">
            <v>0.16</v>
          </cell>
          <cell r="AD848">
            <v>3</v>
          </cell>
        </row>
        <row r="849">
          <cell r="D849" t="str">
            <v>034882_Z11</v>
          </cell>
          <cell r="P849">
            <v>0.04</v>
          </cell>
          <cell r="AD849">
            <v>1</v>
          </cell>
        </row>
        <row r="850">
          <cell r="D850" t="str">
            <v>034882_Z11</v>
          </cell>
          <cell r="P850">
            <v>0.04</v>
          </cell>
          <cell r="AD850">
            <v>2</v>
          </cell>
        </row>
        <row r="851">
          <cell r="D851" t="str">
            <v>034882_Z11</v>
          </cell>
          <cell r="P851">
            <v>0.04</v>
          </cell>
          <cell r="AD851">
            <v>3</v>
          </cell>
        </row>
        <row r="852">
          <cell r="D852" t="str">
            <v>000645_Z11</v>
          </cell>
          <cell r="P852">
            <v>0.25</v>
          </cell>
          <cell r="AD852">
            <v>1</v>
          </cell>
        </row>
        <row r="853">
          <cell r="D853" t="str">
            <v>000645_Z11</v>
          </cell>
          <cell r="P853">
            <v>0.25</v>
          </cell>
          <cell r="AD853">
            <v>2</v>
          </cell>
        </row>
        <row r="854">
          <cell r="D854" t="str">
            <v>000645_Z11</v>
          </cell>
          <cell r="P854">
            <v>0.25</v>
          </cell>
          <cell r="AD854">
            <v>3</v>
          </cell>
        </row>
        <row r="855">
          <cell r="D855" t="str">
            <v>000646_Z11</v>
          </cell>
          <cell r="P855">
            <v>0.16</v>
          </cell>
          <cell r="AD855">
            <v>1</v>
          </cell>
        </row>
        <row r="856">
          <cell r="D856" t="str">
            <v>000646_Z11</v>
          </cell>
          <cell r="P856">
            <v>0.16</v>
          </cell>
          <cell r="AD856">
            <v>2</v>
          </cell>
        </row>
        <row r="857">
          <cell r="D857" t="str">
            <v>000646_Z11</v>
          </cell>
          <cell r="P857">
            <v>0.16</v>
          </cell>
          <cell r="AD857">
            <v>3</v>
          </cell>
        </row>
        <row r="858">
          <cell r="D858" t="str">
            <v>000647_Z11</v>
          </cell>
          <cell r="P858">
            <v>3.5000000000000003E-2</v>
          </cell>
          <cell r="AD858">
            <v>1</v>
          </cell>
        </row>
        <row r="859">
          <cell r="D859" t="str">
            <v>000647_Z11</v>
          </cell>
          <cell r="P859">
            <v>3.5000000000000003E-2</v>
          </cell>
          <cell r="AD859">
            <v>2</v>
          </cell>
        </row>
        <row r="860">
          <cell r="D860" t="str">
            <v>000647_Z11</v>
          </cell>
          <cell r="P860">
            <v>3.5000000000000003E-2</v>
          </cell>
          <cell r="AD860">
            <v>3</v>
          </cell>
        </row>
        <row r="861">
          <cell r="D861" t="str">
            <v>VIRT_259C</v>
          </cell>
          <cell r="P861">
            <v>0.03</v>
          </cell>
          <cell r="AD861">
            <v>1</v>
          </cell>
        </row>
        <row r="862">
          <cell r="D862" t="str">
            <v>VIRT_259C</v>
          </cell>
          <cell r="P862">
            <v>0.03</v>
          </cell>
          <cell r="AD862">
            <v>2</v>
          </cell>
        </row>
        <row r="863">
          <cell r="D863" t="str">
            <v>VIRT_259C</v>
          </cell>
          <cell r="P863">
            <v>0.03</v>
          </cell>
          <cell r="AD863">
            <v>3</v>
          </cell>
        </row>
        <row r="864">
          <cell r="D864" t="str">
            <v>000650_Z11</v>
          </cell>
          <cell r="P864">
            <v>0.04</v>
          </cell>
          <cell r="AD864">
            <v>1</v>
          </cell>
        </row>
        <row r="865">
          <cell r="D865" t="str">
            <v>000650_Z11</v>
          </cell>
          <cell r="P865">
            <v>0.04</v>
          </cell>
          <cell r="AD865">
            <v>2</v>
          </cell>
        </row>
        <row r="866">
          <cell r="D866" t="str">
            <v>000650_Z11</v>
          </cell>
          <cell r="P866">
            <v>0.04</v>
          </cell>
          <cell r="AD866">
            <v>3</v>
          </cell>
        </row>
        <row r="867">
          <cell r="D867" t="str">
            <v>000653_Z11</v>
          </cell>
          <cell r="P867">
            <v>8.2000000000000003E-2</v>
          </cell>
          <cell r="AD867">
            <v>1</v>
          </cell>
        </row>
        <row r="868">
          <cell r="D868" t="str">
            <v>000653_Z11</v>
          </cell>
          <cell r="P868">
            <v>8.2000000000000003E-2</v>
          </cell>
          <cell r="AD868">
            <v>2</v>
          </cell>
        </row>
        <row r="869">
          <cell r="D869" t="str">
            <v>VIRT_04613E</v>
          </cell>
          <cell r="P869">
            <v>5.4999999999999997E-3</v>
          </cell>
          <cell r="AD869">
            <v>1</v>
          </cell>
        </row>
        <row r="870">
          <cell r="D870" t="str">
            <v>VIRT_04613E</v>
          </cell>
          <cell r="P870">
            <v>5.4999999999999997E-3</v>
          </cell>
          <cell r="AD870">
            <v>2</v>
          </cell>
        </row>
        <row r="871">
          <cell r="D871" t="str">
            <v>VIRT_04613E</v>
          </cell>
          <cell r="P871">
            <v>5.4999999999999997E-3</v>
          </cell>
          <cell r="AD871">
            <v>3</v>
          </cell>
        </row>
        <row r="872">
          <cell r="D872" t="str">
            <v>VIRT_264C</v>
          </cell>
          <cell r="P872">
            <v>4.4999999999999998E-2</v>
          </cell>
          <cell r="AD872">
            <v>1</v>
          </cell>
        </row>
        <row r="873">
          <cell r="D873" t="str">
            <v>VIRT_264C</v>
          </cell>
          <cell r="P873">
            <v>4.4999999999999998E-2</v>
          </cell>
          <cell r="AD873">
            <v>2</v>
          </cell>
        </row>
        <row r="874">
          <cell r="D874" t="str">
            <v>VIRT_264C</v>
          </cell>
          <cell r="P874">
            <v>4.4999999999999998E-2</v>
          </cell>
          <cell r="AD874">
            <v>3</v>
          </cell>
        </row>
        <row r="875">
          <cell r="D875" t="str">
            <v>000662_Z11</v>
          </cell>
          <cell r="P875">
            <v>0.03</v>
          </cell>
          <cell r="AD875">
            <v>1</v>
          </cell>
        </row>
        <row r="876">
          <cell r="D876" t="str">
            <v>000662_Z11</v>
          </cell>
          <cell r="P876">
            <v>0.03</v>
          </cell>
          <cell r="AD876">
            <v>2</v>
          </cell>
        </row>
        <row r="877">
          <cell r="D877" t="str">
            <v>000662_Z11</v>
          </cell>
          <cell r="P877">
            <v>0.03</v>
          </cell>
          <cell r="AD877">
            <v>3</v>
          </cell>
        </row>
        <row r="878">
          <cell r="D878" t="str">
            <v>000663_Z11</v>
          </cell>
          <cell r="P878">
            <v>3.6999999999999998E-2</v>
          </cell>
          <cell r="AD878">
            <v>1</v>
          </cell>
        </row>
        <row r="879">
          <cell r="D879" t="str">
            <v>000663_Z11</v>
          </cell>
          <cell r="P879">
            <v>3.6999999999999998E-2</v>
          </cell>
          <cell r="AD879">
            <v>2</v>
          </cell>
        </row>
        <row r="880">
          <cell r="D880" t="str">
            <v>000663_Z11</v>
          </cell>
          <cell r="P880">
            <v>3.6999999999999998E-2</v>
          </cell>
          <cell r="AD880">
            <v>3</v>
          </cell>
        </row>
        <row r="881">
          <cell r="D881" t="str">
            <v>000664_Z11</v>
          </cell>
          <cell r="P881">
            <v>0.03</v>
          </cell>
          <cell r="AD881">
            <v>1</v>
          </cell>
        </row>
        <row r="882">
          <cell r="D882" t="str">
            <v>000664_Z11</v>
          </cell>
          <cell r="P882">
            <v>0.03</v>
          </cell>
          <cell r="AD882">
            <v>2</v>
          </cell>
        </row>
        <row r="883">
          <cell r="D883" t="str">
            <v>000664_Z11</v>
          </cell>
          <cell r="P883">
            <v>0.03</v>
          </cell>
          <cell r="AD883">
            <v>3</v>
          </cell>
        </row>
        <row r="884">
          <cell r="D884" t="str">
            <v>000665_Z11</v>
          </cell>
          <cell r="P884">
            <v>0.03</v>
          </cell>
          <cell r="AD884">
            <v>1</v>
          </cell>
        </row>
        <row r="885">
          <cell r="D885" t="str">
            <v>000665_Z11</v>
          </cell>
          <cell r="P885">
            <v>0.03</v>
          </cell>
          <cell r="AD885">
            <v>2</v>
          </cell>
        </row>
        <row r="886">
          <cell r="D886" t="str">
            <v>000665_Z11</v>
          </cell>
          <cell r="P886">
            <v>0.03</v>
          </cell>
          <cell r="AD886">
            <v>3</v>
          </cell>
        </row>
        <row r="887">
          <cell r="D887" t="str">
            <v>000666_Z11</v>
          </cell>
          <cell r="P887">
            <v>0.03</v>
          </cell>
          <cell r="AD887">
            <v>1</v>
          </cell>
        </row>
        <row r="888">
          <cell r="D888" t="str">
            <v>000666_Z11</v>
          </cell>
          <cell r="P888">
            <v>0.03</v>
          </cell>
          <cell r="AD888">
            <v>2</v>
          </cell>
        </row>
        <row r="889">
          <cell r="D889" t="str">
            <v>000666_Z11</v>
          </cell>
          <cell r="P889">
            <v>0.03</v>
          </cell>
          <cell r="AD889">
            <v>3</v>
          </cell>
        </row>
        <row r="890">
          <cell r="D890" t="str">
            <v>VIRT_270C</v>
          </cell>
          <cell r="P890">
            <v>4.3999999999999997E-2</v>
          </cell>
          <cell r="AD890">
            <v>1</v>
          </cell>
        </row>
        <row r="891">
          <cell r="D891" t="str">
            <v>VIRT_270C</v>
          </cell>
          <cell r="P891">
            <v>4.3999999999999997E-2</v>
          </cell>
          <cell r="AD891">
            <v>2</v>
          </cell>
        </row>
        <row r="892">
          <cell r="D892" t="str">
            <v>VIRT_270C</v>
          </cell>
          <cell r="P892">
            <v>4.3999999999999997E-2</v>
          </cell>
          <cell r="AD892">
            <v>3</v>
          </cell>
        </row>
        <row r="893">
          <cell r="D893" t="str">
            <v>VIRT_271C</v>
          </cell>
          <cell r="P893">
            <v>7.0000000000000007E-2</v>
          </cell>
          <cell r="AD893">
            <v>1</v>
          </cell>
        </row>
        <row r="894">
          <cell r="D894" t="str">
            <v>VIRT_271C</v>
          </cell>
          <cell r="P894">
            <v>7.0000000000000007E-2</v>
          </cell>
          <cell r="AD894">
            <v>2</v>
          </cell>
        </row>
        <row r="895">
          <cell r="D895" t="str">
            <v>VIRT_271C</v>
          </cell>
          <cell r="P895">
            <v>7.0000000000000007E-2</v>
          </cell>
          <cell r="AD895">
            <v>3</v>
          </cell>
        </row>
        <row r="896">
          <cell r="D896" t="str">
            <v>000673_Z11</v>
          </cell>
          <cell r="P896">
            <v>8.2000000000000003E-2</v>
          </cell>
          <cell r="AD896">
            <v>1</v>
          </cell>
        </row>
        <row r="897">
          <cell r="D897" t="str">
            <v>000673_Z11</v>
          </cell>
          <cell r="P897">
            <v>8.2000000000000003E-2</v>
          </cell>
          <cell r="AD897">
            <v>2</v>
          </cell>
        </row>
        <row r="898">
          <cell r="D898" t="str">
            <v>000673_Z11</v>
          </cell>
          <cell r="P898">
            <v>8.2000000000000003E-2</v>
          </cell>
          <cell r="AD898">
            <v>3</v>
          </cell>
        </row>
        <row r="899">
          <cell r="D899" t="str">
            <v>000674_Z11</v>
          </cell>
          <cell r="P899">
            <v>0.112</v>
          </cell>
          <cell r="AD899">
            <v>1</v>
          </cell>
        </row>
        <row r="900">
          <cell r="D900" t="str">
            <v>000674_Z11</v>
          </cell>
          <cell r="P900">
            <v>0.112</v>
          </cell>
          <cell r="AD900">
            <v>2</v>
          </cell>
        </row>
        <row r="901">
          <cell r="D901" t="str">
            <v>000674_Z11</v>
          </cell>
          <cell r="P901">
            <v>0.112</v>
          </cell>
          <cell r="AD901">
            <v>3</v>
          </cell>
        </row>
        <row r="902">
          <cell r="D902" t="str">
            <v>000675_Z11</v>
          </cell>
          <cell r="P902">
            <v>0.16</v>
          </cell>
          <cell r="AD902">
            <v>1</v>
          </cell>
        </row>
        <row r="903">
          <cell r="D903" t="str">
            <v>000675_Z11</v>
          </cell>
          <cell r="P903">
            <v>0.16</v>
          </cell>
          <cell r="AD903">
            <v>2</v>
          </cell>
        </row>
        <row r="904">
          <cell r="D904" t="str">
            <v>000675_Z11</v>
          </cell>
          <cell r="P904">
            <v>0.16</v>
          </cell>
          <cell r="AD904">
            <v>3</v>
          </cell>
        </row>
        <row r="905">
          <cell r="D905" t="str">
            <v>000676_Z11</v>
          </cell>
          <cell r="P905">
            <v>4.4999999999999998E-2</v>
          </cell>
          <cell r="AD905">
            <v>1</v>
          </cell>
        </row>
        <row r="906">
          <cell r="D906" t="str">
            <v>000676_Z11</v>
          </cell>
          <cell r="P906">
            <v>4.4999999999999998E-2</v>
          </cell>
          <cell r="AD906">
            <v>2</v>
          </cell>
        </row>
        <row r="907">
          <cell r="D907" t="str">
            <v>000676_Z11</v>
          </cell>
          <cell r="P907">
            <v>4.4999999999999998E-2</v>
          </cell>
          <cell r="AD907">
            <v>3</v>
          </cell>
        </row>
        <row r="908">
          <cell r="D908" t="str">
            <v>000677_Z11</v>
          </cell>
          <cell r="P908">
            <v>4.4999999999999998E-2</v>
          </cell>
          <cell r="AD908">
            <v>1</v>
          </cell>
        </row>
        <row r="909">
          <cell r="D909" t="str">
            <v>000677_Z11</v>
          </cell>
          <cell r="P909">
            <v>4.4999999999999998E-2</v>
          </cell>
          <cell r="AD909">
            <v>2</v>
          </cell>
        </row>
        <row r="910">
          <cell r="D910" t="str">
            <v>000677_Z11</v>
          </cell>
          <cell r="P910">
            <v>4.4999999999999998E-2</v>
          </cell>
          <cell r="AD910">
            <v>3</v>
          </cell>
        </row>
        <row r="911">
          <cell r="D911" t="str">
            <v>000678_Z11</v>
          </cell>
          <cell r="P911">
            <v>0.03</v>
          </cell>
          <cell r="AD911">
            <v>1</v>
          </cell>
        </row>
        <row r="912">
          <cell r="D912" t="str">
            <v>000678_Z11</v>
          </cell>
          <cell r="P912">
            <v>0.03</v>
          </cell>
          <cell r="AD912">
            <v>2</v>
          </cell>
        </row>
        <row r="913">
          <cell r="D913" t="str">
            <v>000678_Z11</v>
          </cell>
          <cell r="P913">
            <v>0.03</v>
          </cell>
          <cell r="AD913">
            <v>3</v>
          </cell>
        </row>
        <row r="914">
          <cell r="D914" t="str">
            <v>VIRT_274C</v>
          </cell>
          <cell r="P914">
            <v>4.5999999999999999E-2</v>
          </cell>
          <cell r="AD914">
            <v>1</v>
          </cell>
        </row>
        <row r="915">
          <cell r="D915" t="str">
            <v>VIRT_274C</v>
          </cell>
          <cell r="P915">
            <v>4.5999999999999999E-2</v>
          </cell>
          <cell r="AD915">
            <v>2</v>
          </cell>
        </row>
        <row r="916">
          <cell r="D916" t="str">
            <v>VIRT_274C</v>
          </cell>
          <cell r="P916">
            <v>4.5999999999999999E-2</v>
          </cell>
          <cell r="AD916">
            <v>3</v>
          </cell>
        </row>
        <row r="917">
          <cell r="D917" t="str">
            <v>000684_Z11</v>
          </cell>
          <cell r="P917">
            <v>5.5E-2</v>
          </cell>
          <cell r="AD917">
            <v>1</v>
          </cell>
        </row>
        <row r="918">
          <cell r="D918" t="str">
            <v>000684_Z11</v>
          </cell>
          <cell r="P918">
            <v>5.5E-2</v>
          </cell>
          <cell r="AD918">
            <v>2</v>
          </cell>
        </row>
        <row r="919">
          <cell r="D919" t="str">
            <v>000684_Z11</v>
          </cell>
          <cell r="P919">
            <v>5.5E-2</v>
          </cell>
          <cell r="AD919">
            <v>3</v>
          </cell>
        </row>
        <row r="920">
          <cell r="D920" t="str">
            <v>000685_Z11</v>
          </cell>
          <cell r="P920">
            <v>0.01</v>
          </cell>
          <cell r="AD920">
            <v>1</v>
          </cell>
        </row>
        <row r="921">
          <cell r="D921" t="str">
            <v>000685_Z11</v>
          </cell>
          <cell r="P921">
            <v>0.01</v>
          </cell>
          <cell r="AD921">
            <v>2</v>
          </cell>
        </row>
        <row r="922">
          <cell r="D922" t="str">
            <v>000685_Z11</v>
          </cell>
          <cell r="P922">
            <v>0.01</v>
          </cell>
          <cell r="AD922">
            <v>3</v>
          </cell>
        </row>
        <row r="923">
          <cell r="D923" t="str">
            <v>VIRT_280C</v>
          </cell>
          <cell r="P923">
            <v>0.11</v>
          </cell>
          <cell r="AD923">
            <v>1</v>
          </cell>
        </row>
        <row r="924">
          <cell r="D924" t="str">
            <v>VIRT_280C</v>
          </cell>
          <cell r="P924">
            <v>0.11</v>
          </cell>
          <cell r="AD924">
            <v>2</v>
          </cell>
        </row>
        <row r="925">
          <cell r="D925" t="str">
            <v>VIRT_280C</v>
          </cell>
          <cell r="P925">
            <v>0.11</v>
          </cell>
          <cell r="AD925">
            <v>3</v>
          </cell>
        </row>
        <row r="926">
          <cell r="D926" t="str">
            <v>VIRT_03644E</v>
          </cell>
          <cell r="P926">
            <v>4.4999999999999998E-2</v>
          </cell>
          <cell r="AD926">
            <v>1</v>
          </cell>
        </row>
        <row r="927">
          <cell r="D927" t="str">
            <v>VIRT_03644E</v>
          </cell>
          <cell r="P927">
            <v>4.4999999999999998E-2</v>
          </cell>
          <cell r="AD927">
            <v>2</v>
          </cell>
        </row>
        <row r="928">
          <cell r="D928" t="str">
            <v>VIRT_03644E</v>
          </cell>
          <cell r="P928">
            <v>4.4999999999999998E-2</v>
          </cell>
          <cell r="AD928">
            <v>3</v>
          </cell>
        </row>
        <row r="929">
          <cell r="D929" t="str">
            <v>000704_Z11</v>
          </cell>
          <cell r="P929">
            <v>0.09</v>
          </cell>
          <cell r="AD929">
            <v>1</v>
          </cell>
        </row>
        <row r="930">
          <cell r="D930" t="str">
            <v>000704_Z11</v>
          </cell>
          <cell r="P930">
            <v>0.09</v>
          </cell>
          <cell r="AD930">
            <v>2</v>
          </cell>
        </row>
        <row r="931">
          <cell r="D931" t="str">
            <v>000704_Z11</v>
          </cell>
          <cell r="P931">
            <v>0.09</v>
          </cell>
          <cell r="AD931">
            <v>3</v>
          </cell>
        </row>
        <row r="932">
          <cell r="D932" t="str">
            <v>000705_Z11</v>
          </cell>
          <cell r="P932">
            <v>7.0000000000000001E-3</v>
          </cell>
          <cell r="AD932">
            <v>1</v>
          </cell>
        </row>
        <row r="933">
          <cell r="D933" t="str">
            <v>000705_Z11</v>
          </cell>
          <cell r="P933">
            <v>7.0000000000000001E-3</v>
          </cell>
          <cell r="AD933">
            <v>2</v>
          </cell>
        </row>
        <row r="934">
          <cell r="D934" t="str">
            <v>000705_Z11</v>
          </cell>
          <cell r="P934">
            <v>7.0000000000000001E-3</v>
          </cell>
          <cell r="AD934">
            <v>3</v>
          </cell>
        </row>
        <row r="935">
          <cell r="D935" t="str">
            <v>000708_Z11</v>
          </cell>
          <cell r="P935">
            <v>0.05</v>
          </cell>
          <cell r="AD935">
            <v>1</v>
          </cell>
        </row>
        <row r="936">
          <cell r="D936" t="str">
            <v>000708_Z11</v>
          </cell>
          <cell r="P936">
            <v>0.05</v>
          </cell>
          <cell r="AD936">
            <v>2</v>
          </cell>
        </row>
        <row r="937">
          <cell r="D937" t="str">
            <v>000708_Z11</v>
          </cell>
          <cell r="P937">
            <v>0.05</v>
          </cell>
          <cell r="AD937">
            <v>3</v>
          </cell>
        </row>
        <row r="938">
          <cell r="D938" t="str">
            <v>000709_Z11</v>
          </cell>
          <cell r="P938">
            <v>0.02</v>
          </cell>
          <cell r="AD938">
            <v>1</v>
          </cell>
        </row>
        <row r="939">
          <cell r="D939" t="str">
            <v>000709_Z11</v>
          </cell>
          <cell r="P939">
            <v>0.02</v>
          </cell>
          <cell r="AD939">
            <v>2</v>
          </cell>
        </row>
        <row r="940">
          <cell r="D940" t="str">
            <v>000709_Z11</v>
          </cell>
          <cell r="P940">
            <v>0.02</v>
          </cell>
          <cell r="AD940">
            <v>3</v>
          </cell>
        </row>
        <row r="941">
          <cell r="D941" t="str">
            <v>000710_Z11</v>
          </cell>
          <cell r="P941">
            <v>4.4999999999999998E-2</v>
          </cell>
          <cell r="AD941">
            <v>1</v>
          </cell>
        </row>
        <row r="942">
          <cell r="D942" t="str">
            <v>000710_Z11</v>
          </cell>
          <cell r="P942">
            <v>4.4999999999999998E-2</v>
          </cell>
          <cell r="AD942">
            <v>2</v>
          </cell>
        </row>
        <row r="943">
          <cell r="D943" t="str">
            <v>000710_Z11</v>
          </cell>
          <cell r="P943">
            <v>4.4999999999999998E-2</v>
          </cell>
          <cell r="AD943">
            <v>3</v>
          </cell>
        </row>
        <row r="944">
          <cell r="D944" t="str">
            <v>000711_Z11</v>
          </cell>
          <cell r="P944">
            <v>4.4999999999999998E-2</v>
          </cell>
          <cell r="AD944">
            <v>1</v>
          </cell>
        </row>
        <row r="945">
          <cell r="D945" t="str">
            <v>000711_Z11</v>
          </cell>
          <cell r="P945">
            <v>4.4999999999999998E-2</v>
          </cell>
          <cell r="AD945">
            <v>2</v>
          </cell>
        </row>
        <row r="946">
          <cell r="D946" t="str">
            <v>000711_Z11</v>
          </cell>
          <cell r="P946">
            <v>4.4999999999999998E-2</v>
          </cell>
          <cell r="AD946">
            <v>3</v>
          </cell>
        </row>
        <row r="947">
          <cell r="D947" t="str">
            <v>VIRT_04539E</v>
          </cell>
          <cell r="P947">
            <v>0.03</v>
          </cell>
          <cell r="AD947">
            <v>1</v>
          </cell>
        </row>
        <row r="948">
          <cell r="D948" t="str">
            <v>VIRT_04539E</v>
          </cell>
          <cell r="P948">
            <v>0.03</v>
          </cell>
          <cell r="AD948">
            <v>2</v>
          </cell>
        </row>
        <row r="949">
          <cell r="D949" t="str">
            <v>VIRT_04539E</v>
          </cell>
          <cell r="P949">
            <v>0.03</v>
          </cell>
          <cell r="AD949">
            <v>3</v>
          </cell>
        </row>
        <row r="950">
          <cell r="D950" t="str">
            <v>000718_Z11</v>
          </cell>
          <cell r="P950">
            <v>0.03</v>
          </cell>
          <cell r="AD950">
            <v>1</v>
          </cell>
        </row>
        <row r="951">
          <cell r="D951" t="str">
            <v>000718_Z11</v>
          </cell>
          <cell r="P951">
            <v>0.03</v>
          </cell>
          <cell r="AD951">
            <v>2</v>
          </cell>
        </row>
        <row r="952">
          <cell r="D952" t="str">
            <v>000718_Z11</v>
          </cell>
          <cell r="P952">
            <v>0.03</v>
          </cell>
          <cell r="AD952">
            <v>3</v>
          </cell>
        </row>
        <row r="953">
          <cell r="D953" t="str">
            <v>000720_Z11</v>
          </cell>
          <cell r="P953">
            <v>0.09</v>
          </cell>
          <cell r="AD953">
            <v>1</v>
          </cell>
        </row>
        <row r="954">
          <cell r="D954" t="str">
            <v>000720_Z11</v>
          </cell>
          <cell r="P954">
            <v>0.09</v>
          </cell>
          <cell r="AD954">
            <v>2</v>
          </cell>
        </row>
        <row r="955">
          <cell r="D955" t="str">
            <v>000720_Z11</v>
          </cell>
          <cell r="P955">
            <v>0.09</v>
          </cell>
          <cell r="AD955">
            <v>3</v>
          </cell>
        </row>
        <row r="956">
          <cell r="D956" t="str">
            <v>000721_Z11</v>
          </cell>
          <cell r="P956">
            <v>2.1999999999999999E-2</v>
          </cell>
          <cell r="AD956">
            <v>1</v>
          </cell>
        </row>
        <row r="957">
          <cell r="D957" t="str">
            <v>000721_Z11</v>
          </cell>
          <cell r="P957">
            <v>2.1999999999999999E-2</v>
          </cell>
          <cell r="AD957">
            <v>2</v>
          </cell>
        </row>
        <row r="958">
          <cell r="D958" t="str">
            <v>000721_Z11</v>
          </cell>
          <cell r="P958">
            <v>2.1999999999999999E-2</v>
          </cell>
          <cell r="AD958">
            <v>3</v>
          </cell>
        </row>
        <row r="959">
          <cell r="D959" t="str">
            <v>VIRT_03626E</v>
          </cell>
          <cell r="P959">
            <v>7.4999999999999997E-3</v>
          </cell>
          <cell r="AD959">
            <v>1</v>
          </cell>
        </row>
        <row r="960">
          <cell r="D960" t="str">
            <v>VIRT_03626E</v>
          </cell>
          <cell r="P960">
            <v>7.4999999999999997E-3</v>
          </cell>
          <cell r="AD960">
            <v>2</v>
          </cell>
        </row>
        <row r="961">
          <cell r="D961" t="str">
            <v>VIRT_03626E</v>
          </cell>
          <cell r="P961">
            <v>7.4999999999999997E-3</v>
          </cell>
          <cell r="AD961">
            <v>3</v>
          </cell>
        </row>
        <row r="962">
          <cell r="D962" t="str">
            <v>VIRT_287C</v>
          </cell>
          <cell r="P962">
            <v>1.2E-2</v>
          </cell>
          <cell r="AD962">
            <v>1</v>
          </cell>
        </row>
        <row r="963">
          <cell r="D963" t="str">
            <v>VIRT_287C</v>
          </cell>
          <cell r="P963">
            <v>1.2E-2</v>
          </cell>
          <cell r="AD963">
            <v>2</v>
          </cell>
        </row>
        <row r="964">
          <cell r="D964" t="str">
            <v>VIRT_287C</v>
          </cell>
          <cell r="P964">
            <v>1.2E-2</v>
          </cell>
          <cell r="AD964">
            <v>3</v>
          </cell>
        </row>
        <row r="965">
          <cell r="D965" t="str">
            <v>000727_Z11</v>
          </cell>
          <cell r="P965">
            <v>4.0000000000000001E-3</v>
          </cell>
          <cell r="AD965">
            <v>1</v>
          </cell>
        </row>
        <row r="966">
          <cell r="D966" t="str">
            <v>000727_Z11</v>
          </cell>
          <cell r="P966">
            <v>4.0000000000000001E-3</v>
          </cell>
          <cell r="AD966">
            <v>2</v>
          </cell>
        </row>
        <row r="967">
          <cell r="D967" t="str">
            <v>000727_Z11</v>
          </cell>
          <cell r="P967">
            <v>4.0000000000000001E-3</v>
          </cell>
          <cell r="AD967">
            <v>3</v>
          </cell>
        </row>
        <row r="968">
          <cell r="D968" t="str">
            <v>030863_Z11</v>
          </cell>
          <cell r="P968">
            <v>4.0000000000000001E-3</v>
          </cell>
          <cell r="AD968">
            <v>1</v>
          </cell>
        </row>
        <row r="969">
          <cell r="D969" t="str">
            <v>030863_Z11</v>
          </cell>
          <cell r="P969">
            <v>4.0000000000000001E-3</v>
          </cell>
          <cell r="AD969">
            <v>2</v>
          </cell>
        </row>
        <row r="970">
          <cell r="D970" t="str">
            <v>030863_Z11</v>
          </cell>
          <cell r="P970">
            <v>4.0000000000000001E-3</v>
          </cell>
          <cell r="AD970">
            <v>3</v>
          </cell>
        </row>
        <row r="971">
          <cell r="D971" t="str">
            <v>030864_Z11</v>
          </cell>
          <cell r="P971">
            <v>7.4999999999999997E-3</v>
          </cell>
          <cell r="AD971">
            <v>1</v>
          </cell>
        </row>
        <row r="972">
          <cell r="D972" t="str">
            <v>030864_Z11</v>
          </cell>
          <cell r="P972">
            <v>7.4999999999999997E-3</v>
          </cell>
          <cell r="AD972">
            <v>2</v>
          </cell>
        </row>
        <row r="973">
          <cell r="D973" t="str">
            <v>030864_Z11</v>
          </cell>
          <cell r="P973">
            <v>7.4999999999999997E-3</v>
          </cell>
          <cell r="AD973">
            <v>3</v>
          </cell>
        </row>
        <row r="974">
          <cell r="D974" t="str">
            <v>030865_Z11</v>
          </cell>
          <cell r="P974">
            <v>2.2000000000000001E-3</v>
          </cell>
          <cell r="AD974">
            <v>1</v>
          </cell>
        </row>
        <row r="975">
          <cell r="D975" t="str">
            <v>030865_Z11</v>
          </cell>
          <cell r="P975">
            <v>2.2000000000000001E-3</v>
          </cell>
          <cell r="AD975">
            <v>2</v>
          </cell>
        </row>
        <row r="976">
          <cell r="D976" t="str">
            <v>030865_Z11</v>
          </cell>
          <cell r="P976">
            <v>2.2000000000000001E-3</v>
          </cell>
          <cell r="AD976">
            <v>3</v>
          </cell>
        </row>
        <row r="977">
          <cell r="D977" t="str">
            <v>000728_Z11</v>
          </cell>
          <cell r="P977">
            <v>4.0000000000000001E-3</v>
          </cell>
          <cell r="AD977">
            <v>1</v>
          </cell>
        </row>
        <row r="978">
          <cell r="D978" t="str">
            <v>000728_Z11</v>
          </cell>
          <cell r="P978">
            <v>4.0000000000000001E-3</v>
          </cell>
          <cell r="AD978">
            <v>2</v>
          </cell>
        </row>
        <row r="979">
          <cell r="D979" t="str">
            <v>000728_Z11</v>
          </cell>
          <cell r="P979">
            <v>4.0000000000000001E-3</v>
          </cell>
          <cell r="AD979">
            <v>3</v>
          </cell>
        </row>
        <row r="980">
          <cell r="D980" t="str">
            <v>030732_Z11</v>
          </cell>
          <cell r="P980">
            <v>4.0000000000000001E-3</v>
          </cell>
          <cell r="AD980">
            <v>1</v>
          </cell>
        </row>
        <row r="981">
          <cell r="D981" t="str">
            <v>030732_Z11</v>
          </cell>
          <cell r="P981">
            <v>4.0000000000000001E-3</v>
          </cell>
          <cell r="AD981">
            <v>2</v>
          </cell>
        </row>
        <row r="982">
          <cell r="D982" t="str">
            <v>030732_Z11</v>
          </cell>
          <cell r="P982">
            <v>4.0000000000000001E-3</v>
          </cell>
          <cell r="AD982">
            <v>3</v>
          </cell>
        </row>
        <row r="983">
          <cell r="D983" t="str">
            <v>000729_Z11</v>
          </cell>
          <cell r="P983">
            <v>3.5000000000000003E-2</v>
          </cell>
          <cell r="AD983">
            <v>1</v>
          </cell>
        </row>
        <row r="984">
          <cell r="D984" t="str">
            <v>000729_Z11</v>
          </cell>
          <cell r="P984">
            <v>3.5000000000000003E-2</v>
          </cell>
          <cell r="AD984">
            <v>2</v>
          </cell>
        </row>
        <row r="985">
          <cell r="D985" t="str">
            <v>000729_Z11</v>
          </cell>
          <cell r="P985">
            <v>3.5000000000000003E-2</v>
          </cell>
          <cell r="AD985">
            <v>3</v>
          </cell>
        </row>
        <row r="986">
          <cell r="D986" t="str">
            <v>000730_Z11</v>
          </cell>
          <cell r="P986">
            <v>0.05</v>
          </cell>
          <cell r="AD986">
            <v>1</v>
          </cell>
        </row>
        <row r="987">
          <cell r="D987" t="str">
            <v>000730_Z11</v>
          </cell>
          <cell r="P987">
            <v>0.05</v>
          </cell>
          <cell r="AD987">
            <v>2</v>
          </cell>
        </row>
        <row r="988">
          <cell r="D988" t="str">
            <v>000730_Z11</v>
          </cell>
          <cell r="P988">
            <v>0.05</v>
          </cell>
          <cell r="AD988">
            <v>3</v>
          </cell>
        </row>
        <row r="989">
          <cell r="D989" t="str">
            <v>000731_Z11</v>
          </cell>
          <cell r="P989">
            <v>7.4999999999999997E-2</v>
          </cell>
          <cell r="AD989">
            <v>1</v>
          </cell>
        </row>
        <row r="990">
          <cell r="D990" t="str">
            <v>000731_Z11</v>
          </cell>
          <cell r="P990">
            <v>7.4999999999999997E-2</v>
          </cell>
          <cell r="AD990">
            <v>2</v>
          </cell>
        </row>
        <row r="991">
          <cell r="D991" t="str">
            <v>000731_Z11</v>
          </cell>
          <cell r="P991">
            <v>7.4999999999999997E-2</v>
          </cell>
          <cell r="AD991">
            <v>3</v>
          </cell>
        </row>
        <row r="992">
          <cell r="D992" t="str">
            <v>000732_Z11</v>
          </cell>
          <cell r="P992">
            <v>8.5999999999999993E-2</v>
          </cell>
          <cell r="AD992">
            <v>1</v>
          </cell>
        </row>
        <row r="993">
          <cell r="D993" t="str">
            <v>000732_Z11</v>
          </cell>
          <cell r="P993">
            <v>8.5999999999999993E-2</v>
          </cell>
          <cell r="AD993">
            <v>2</v>
          </cell>
        </row>
        <row r="994">
          <cell r="D994" t="str">
            <v>000732_Z11</v>
          </cell>
          <cell r="P994">
            <v>8.5999999999999993E-2</v>
          </cell>
          <cell r="AD994">
            <v>3</v>
          </cell>
        </row>
        <row r="995">
          <cell r="D995" t="str">
            <v>000733_Z11</v>
          </cell>
          <cell r="P995">
            <v>4.4999999999999998E-2</v>
          </cell>
          <cell r="AD995">
            <v>1</v>
          </cell>
        </row>
        <row r="996">
          <cell r="D996" t="str">
            <v>000733_Z11</v>
          </cell>
          <cell r="P996">
            <v>4.4999999999999998E-2</v>
          </cell>
          <cell r="AD996">
            <v>2</v>
          </cell>
        </row>
        <row r="997">
          <cell r="D997" t="str">
            <v>000733_Z11</v>
          </cell>
          <cell r="P997">
            <v>4.4999999999999998E-2</v>
          </cell>
          <cell r="AD997">
            <v>3</v>
          </cell>
        </row>
        <row r="998">
          <cell r="D998" t="str">
            <v>000746_Z11</v>
          </cell>
          <cell r="P998">
            <v>0.08</v>
          </cell>
          <cell r="AD998">
            <v>1</v>
          </cell>
        </row>
        <row r="999">
          <cell r="D999" t="str">
            <v>000746_Z11</v>
          </cell>
          <cell r="P999">
            <v>0.08</v>
          </cell>
          <cell r="AD999">
            <v>2</v>
          </cell>
        </row>
        <row r="1000">
          <cell r="D1000" t="str">
            <v>000746_Z11</v>
          </cell>
          <cell r="P1000">
            <v>0.08</v>
          </cell>
          <cell r="AD1000">
            <v>3</v>
          </cell>
        </row>
        <row r="1001">
          <cell r="D1001" t="str">
            <v>000747_Z11</v>
          </cell>
          <cell r="P1001">
            <v>0.15</v>
          </cell>
          <cell r="AD1001">
            <v>1</v>
          </cell>
        </row>
        <row r="1002">
          <cell r="D1002" t="str">
            <v>000747_Z11</v>
          </cell>
          <cell r="P1002">
            <v>0.15</v>
          </cell>
          <cell r="AD1002">
            <v>2</v>
          </cell>
        </row>
        <row r="1003">
          <cell r="D1003" t="str">
            <v>000747_Z11</v>
          </cell>
          <cell r="P1003">
            <v>0.15</v>
          </cell>
          <cell r="AD1003">
            <v>3</v>
          </cell>
        </row>
        <row r="1004">
          <cell r="D1004" t="str">
            <v>000749_Z11</v>
          </cell>
          <cell r="P1004">
            <v>5.5E-2</v>
          </cell>
          <cell r="AD1004">
            <v>1</v>
          </cell>
        </row>
        <row r="1005">
          <cell r="D1005" t="str">
            <v>000749_Z11</v>
          </cell>
          <cell r="P1005">
            <v>5.5E-2</v>
          </cell>
          <cell r="AD1005">
            <v>2</v>
          </cell>
        </row>
        <row r="1006">
          <cell r="D1006" t="str">
            <v>000749_Z11</v>
          </cell>
          <cell r="P1006">
            <v>5.5E-2</v>
          </cell>
          <cell r="AD1006">
            <v>3</v>
          </cell>
        </row>
        <row r="1007">
          <cell r="D1007" t="str">
            <v>VIRT_292C</v>
          </cell>
          <cell r="P1007">
            <v>0.04</v>
          </cell>
          <cell r="AD1007">
            <v>1</v>
          </cell>
        </row>
        <row r="1008">
          <cell r="D1008" t="str">
            <v>VIRT_292C</v>
          </cell>
          <cell r="P1008">
            <v>0.04</v>
          </cell>
          <cell r="AD1008">
            <v>2</v>
          </cell>
        </row>
        <row r="1009">
          <cell r="D1009" t="str">
            <v>VIRT_292C</v>
          </cell>
          <cell r="P1009">
            <v>0.04</v>
          </cell>
          <cell r="AD1009">
            <v>3</v>
          </cell>
        </row>
        <row r="1010">
          <cell r="D1010" t="str">
            <v>000754_Z11</v>
          </cell>
          <cell r="P1010">
            <v>5.5E-2</v>
          </cell>
          <cell r="AD1010">
            <v>1</v>
          </cell>
        </row>
        <row r="1011">
          <cell r="D1011" t="str">
            <v>000754_Z11</v>
          </cell>
          <cell r="P1011">
            <v>5.5E-2</v>
          </cell>
          <cell r="AD1011">
            <v>2</v>
          </cell>
        </row>
        <row r="1012">
          <cell r="D1012" t="str">
            <v>000754_Z11</v>
          </cell>
          <cell r="P1012">
            <v>5.5E-2</v>
          </cell>
          <cell r="AD1012">
            <v>3</v>
          </cell>
        </row>
        <row r="1013">
          <cell r="D1013" t="str">
            <v>000755_Z11</v>
          </cell>
          <cell r="P1013">
            <v>0.03</v>
          </cell>
          <cell r="AD1013">
            <v>1</v>
          </cell>
        </row>
        <row r="1014">
          <cell r="D1014" t="str">
            <v>000755_Z11</v>
          </cell>
          <cell r="P1014">
            <v>0.03</v>
          </cell>
          <cell r="AD1014">
            <v>2</v>
          </cell>
        </row>
        <row r="1015">
          <cell r="D1015" t="str">
            <v>000755_Z11</v>
          </cell>
          <cell r="P1015">
            <v>0.03</v>
          </cell>
          <cell r="AD1015">
            <v>3</v>
          </cell>
        </row>
        <row r="1016">
          <cell r="D1016" t="str">
            <v>000756_Z11</v>
          </cell>
          <cell r="P1016">
            <v>0.11</v>
          </cell>
          <cell r="AD1016">
            <v>1</v>
          </cell>
        </row>
        <row r="1017">
          <cell r="D1017" t="str">
            <v>000756_Z11</v>
          </cell>
          <cell r="P1017">
            <v>0.11</v>
          </cell>
          <cell r="AD1017">
            <v>2</v>
          </cell>
        </row>
        <row r="1018">
          <cell r="D1018" t="str">
            <v>000756_Z11</v>
          </cell>
          <cell r="P1018">
            <v>0.11</v>
          </cell>
          <cell r="AD1018">
            <v>3</v>
          </cell>
        </row>
        <row r="1019">
          <cell r="D1019" t="str">
            <v>000757_Z11</v>
          </cell>
          <cell r="P1019">
            <v>5.5E-2</v>
          </cell>
          <cell r="AD1019">
            <v>1</v>
          </cell>
        </row>
        <row r="1020">
          <cell r="D1020" t="str">
            <v>000757_Z11</v>
          </cell>
          <cell r="P1020">
            <v>5.5E-2</v>
          </cell>
          <cell r="AD1020">
            <v>2</v>
          </cell>
        </row>
        <row r="1021">
          <cell r="D1021" t="str">
            <v>000757_Z11</v>
          </cell>
          <cell r="P1021">
            <v>5.5E-2</v>
          </cell>
          <cell r="AD1021">
            <v>3</v>
          </cell>
        </row>
        <row r="1022">
          <cell r="D1022" t="str">
            <v>000758_Z11</v>
          </cell>
          <cell r="P1022">
            <v>1.4999999999999999E-2</v>
          </cell>
          <cell r="AD1022">
            <v>1</v>
          </cell>
        </row>
        <row r="1023">
          <cell r="D1023" t="str">
            <v>000758_Z11</v>
          </cell>
          <cell r="P1023">
            <v>1.4999999999999999E-2</v>
          </cell>
          <cell r="AD1023">
            <v>2</v>
          </cell>
        </row>
        <row r="1024">
          <cell r="D1024" t="str">
            <v>000758_Z11</v>
          </cell>
          <cell r="P1024">
            <v>1.4999999999999999E-2</v>
          </cell>
          <cell r="AD1024">
            <v>3</v>
          </cell>
        </row>
        <row r="1025">
          <cell r="D1025" t="str">
            <v>000760_Z11</v>
          </cell>
          <cell r="P1025">
            <v>0.16</v>
          </cell>
          <cell r="AD1025">
            <v>1</v>
          </cell>
        </row>
        <row r="1026">
          <cell r="D1026" t="str">
            <v>000760_Z11</v>
          </cell>
          <cell r="P1026">
            <v>0.16</v>
          </cell>
          <cell r="AD1026">
            <v>2</v>
          </cell>
        </row>
        <row r="1027">
          <cell r="D1027" t="str">
            <v>000760_Z11</v>
          </cell>
          <cell r="P1027">
            <v>0.16</v>
          </cell>
          <cell r="AD1027">
            <v>3</v>
          </cell>
        </row>
        <row r="1028">
          <cell r="D1028" t="str">
            <v>VIRT_298C</v>
          </cell>
          <cell r="P1028">
            <v>0.21</v>
          </cell>
          <cell r="AD1028">
            <v>1</v>
          </cell>
        </row>
        <row r="1029">
          <cell r="D1029" t="str">
            <v>VIRT_298C</v>
          </cell>
          <cell r="P1029">
            <v>0.21</v>
          </cell>
          <cell r="AD1029">
            <v>2</v>
          </cell>
        </row>
        <row r="1030">
          <cell r="D1030" t="str">
            <v>VIRT_298C</v>
          </cell>
          <cell r="P1030">
            <v>0.21</v>
          </cell>
          <cell r="AD1030">
            <v>3</v>
          </cell>
        </row>
        <row r="1031">
          <cell r="D1031" t="str">
            <v>VIRT_299C</v>
          </cell>
          <cell r="P1031">
            <v>0.03</v>
          </cell>
          <cell r="AD1031">
            <v>1</v>
          </cell>
        </row>
        <row r="1032">
          <cell r="D1032" t="str">
            <v>VIRT_299C</v>
          </cell>
          <cell r="P1032">
            <v>0.03</v>
          </cell>
          <cell r="AD1032">
            <v>2</v>
          </cell>
        </row>
        <row r="1033">
          <cell r="D1033" t="str">
            <v>VIRT_299C</v>
          </cell>
          <cell r="P1033">
            <v>0.03</v>
          </cell>
          <cell r="AD1033">
            <v>3</v>
          </cell>
        </row>
        <row r="1034">
          <cell r="D1034" t="str">
            <v>000767_Z11</v>
          </cell>
          <cell r="P1034">
            <v>0.21</v>
          </cell>
          <cell r="AD1034">
            <v>1</v>
          </cell>
        </row>
        <row r="1035">
          <cell r="D1035" t="str">
            <v>000767_Z11</v>
          </cell>
          <cell r="P1035">
            <v>0.21</v>
          </cell>
          <cell r="AD1035">
            <v>2</v>
          </cell>
        </row>
        <row r="1036">
          <cell r="D1036" t="str">
            <v>000767_Z11</v>
          </cell>
          <cell r="P1036">
            <v>0.21</v>
          </cell>
          <cell r="AD1036">
            <v>3</v>
          </cell>
        </row>
        <row r="1037">
          <cell r="D1037" t="str">
            <v>VIRT_302C</v>
          </cell>
          <cell r="P1037">
            <v>0.18</v>
          </cell>
          <cell r="AD1037">
            <v>1</v>
          </cell>
        </row>
        <row r="1038">
          <cell r="D1038" t="str">
            <v>VIRT_302C</v>
          </cell>
          <cell r="P1038">
            <v>0.18</v>
          </cell>
          <cell r="AD1038">
            <v>2</v>
          </cell>
        </row>
        <row r="1039">
          <cell r="D1039" t="str">
            <v>VIRT_302C</v>
          </cell>
          <cell r="P1039">
            <v>0.18</v>
          </cell>
          <cell r="AD1039">
            <v>3</v>
          </cell>
        </row>
        <row r="1040">
          <cell r="D1040" t="str">
            <v>000773_Z11</v>
          </cell>
          <cell r="P1040">
            <v>0.35</v>
          </cell>
          <cell r="AD1040">
            <v>1</v>
          </cell>
        </row>
        <row r="1041">
          <cell r="D1041" t="str">
            <v>000773_Z11</v>
          </cell>
          <cell r="P1041">
            <v>0.35</v>
          </cell>
          <cell r="AD1041">
            <v>2</v>
          </cell>
        </row>
        <row r="1042">
          <cell r="D1042" t="str">
            <v>000773_Z11</v>
          </cell>
          <cell r="P1042">
            <v>0.35</v>
          </cell>
          <cell r="AD1042">
            <v>3</v>
          </cell>
        </row>
        <row r="1043">
          <cell r="D1043" t="str">
            <v>000774_Z11</v>
          </cell>
          <cell r="P1043">
            <v>5.4999999999999997E-3</v>
          </cell>
          <cell r="AD1043">
            <v>1</v>
          </cell>
        </row>
        <row r="1044">
          <cell r="D1044" t="str">
            <v>000774_Z11</v>
          </cell>
          <cell r="P1044">
            <v>5.4999999999999997E-3</v>
          </cell>
          <cell r="AD1044">
            <v>2</v>
          </cell>
        </row>
        <row r="1045">
          <cell r="D1045" t="str">
            <v>000774_Z11</v>
          </cell>
          <cell r="P1045">
            <v>5.4999999999999997E-3</v>
          </cell>
          <cell r="AD1045">
            <v>3</v>
          </cell>
        </row>
        <row r="1046">
          <cell r="D1046" t="str">
            <v>033965_Z11</v>
          </cell>
          <cell r="P1046">
            <v>7.4999999999999997E-3</v>
          </cell>
          <cell r="AD1046">
            <v>1</v>
          </cell>
        </row>
        <row r="1047">
          <cell r="D1047" t="str">
            <v>033965_Z11</v>
          </cell>
          <cell r="P1047">
            <v>7.4999999999999997E-3</v>
          </cell>
          <cell r="AD1047">
            <v>2</v>
          </cell>
        </row>
        <row r="1048">
          <cell r="D1048" t="str">
            <v>033965_Z11</v>
          </cell>
          <cell r="P1048">
            <v>7.4999999999999997E-3</v>
          </cell>
          <cell r="AD1048">
            <v>3</v>
          </cell>
        </row>
        <row r="1049">
          <cell r="D1049" t="str">
            <v>000775_Z11</v>
          </cell>
          <cell r="P1049">
            <v>5.0000000000000001E-3</v>
          </cell>
          <cell r="AD1049">
            <v>1</v>
          </cell>
        </row>
        <row r="1050">
          <cell r="D1050" t="str">
            <v>000775_Z11</v>
          </cell>
          <cell r="P1050">
            <v>5.0000000000000001E-3</v>
          </cell>
          <cell r="AD1050">
            <v>2</v>
          </cell>
        </row>
        <row r="1051">
          <cell r="D1051" t="str">
            <v>000775_Z11</v>
          </cell>
          <cell r="P1051">
            <v>5.0000000000000001E-3</v>
          </cell>
          <cell r="AD1051">
            <v>3</v>
          </cell>
        </row>
        <row r="1052">
          <cell r="D1052" t="str">
            <v>000788_Z11</v>
          </cell>
          <cell r="P1052">
            <v>5.5E-2</v>
          </cell>
          <cell r="AD1052">
            <v>1</v>
          </cell>
        </row>
        <row r="1053">
          <cell r="D1053" t="str">
            <v>000788_Z11</v>
          </cell>
          <cell r="P1053">
            <v>5.5E-2</v>
          </cell>
          <cell r="AD1053">
            <v>2</v>
          </cell>
        </row>
        <row r="1054">
          <cell r="D1054" t="str">
            <v>000788_Z11</v>
          </cell>
          <cell r="P1054">
            <v>5.5E-2</v>
          </cell>
          <cell r="AD1054">
            <v>3</v>
          </cell>
        </row>
        <row r="1055">
          <cell r="D1055" t="str">
            <v>VIRT_310C</v>
          </cell>
          <cell r="P1055">
            <v>5.5E-2</v>
          </cell>
          <cell r="AD1055">
            <v>1</v>
          </cell>
        </row>
        <row r="1056">
          <cell r="D1056" t="str">
            <v>VIRT_310C</v>
          </cell>
          <cell r="P1056">
            <v>5.5E-2</v>
          </cell>
          <cell r="AD1056">
            <v>2</v>
          </cell>
        </row>
        <row r="1057">
          <cell r="D1057" t="str">
            <v>VIRT_310C</v>
          </cell>
          <cell r="P1057">
            <v>5.5E-2</v>
          </cell>
          <cell r="AD1057">
            <v>3</v>
          </cell>
        </row>
        <row r="1058">
          <cell r="D1058" t="str">
            <v>000791_Z11</v>
          </cell>
          <cell r="P1058">
            <v>6.0000000000000001E-3</v>
          </cell>
          <cell r="AD1058">
            <v>1</v>
          </cell>
        </row>
        <row r="1059">
          <cell r="D1059" t="str">
            <v>000791_Z11</v>
          </cell>
          <cell r="P1059">
            <v>6.0000000000000001E-3</v>
          </cell>
          <cell r="AD1059">
            <v>2</v>
          </cell>
        </row>
        <row r="1060">
          <cell r="D1060" t="str">
            <v>000791_Z11</v>
          </cell>
          <cell r="P1060">
            <v>6.0000000000000001E-3</v>
          </cell>
          <cell r="AD1060">
            <v>3</v>
          </cell>
        </row>
        <row r="1061">
          <cell r="D1061" t="str">
            <v>000792_Z11</v>
          </cell>
          <cell r="P1061">
            <v>0.02</v>
          </cell>
          <cell r="AD1061">
            <v>1</v>
          </cell>
        </row>
        <row r="1062">
          <cell r="D1062" t="str">
            <v>000792_Z11</v>
          </cell>
          <cell r="P1062">
            <v>0.02</v>
          </cell>
          <cell r="AD1062">
            <v>2</v>
          </cell>
        </row>
        <row r="1063">
          <cell r="D1063" t="str">
            <v>000792_Z11</v>
          </cell>
          <cell r="P1063">
            <v>0.02</v>
          </cell>
          <cell r="AD1063">
            <v>3</v>
          </cell>
        </row>
        <row r="1064">
          <cell r="D1064" t="str">
            <v>000793_Z11</v>
          </cell>
          <cell r="P1064">
            <v>0.09</v>
          </cell>
          <cell r="AD1064">
            <v>1</v>
          </cell>
        </row>
        <row r="1065">
          <cell r="D1065" t="str">
            <v>000793_Z11</v>
          </cell>
          <cell r="P1065">
            <v>0.09</v>
          </cell>
          <cell r="AD1065">
            <v>2</v>
          </cell>
        </row>
        <row r="1066">
          <cell r="D1066" t="str">
            <v>000793_Z11</v>
          </cell>
          <cell r="P1066">
            <v>0.09</v>
          </cell>
          <cell r="AD1066">
            <v>3</v>
          </cell>
        </row>
        <row r="1067">
          <cell r="D1067" t="str">
            <v>000794_Z11</v>
          </cell>
          <cell r="P1067">
            <v>0.19</v>
          </cell>
          <cell r="AD1067">
            <v>1</v>
          </cell>
        </row>
        <row r="1068">
          <cell r="D1068" t="str">
            <v>000794_Z11</v>
          </cell>
          <cell r="P1068">
            <v>0.19</v>
          </cell>
          <cell r="AD1068">
            <v>2</v>
          </cell>
        </row>
        <row r="1069">
          <cell r="D1069" t="str">
            <v>000794_Z11</v>
          </cell>
          <cell r="P1069">
            <v>0.19</v>
          </cell>
          <cell r="AD1069">
            <v>3</v>
          </cell>
        </row>
        <row r="1070">
          <cell r="D1070" t="str">
            <v>000795_Z11</v>
          </cell>
          <cell r="P1070">
            <v>8.5000000000000006E-2</v>
          </cell>
          <cell r="AD1070">
            <v>1</v>
          </cell>
        </row>
        <row r="1071">
          <cell r="D1071" t="str">
            <v>000795_Z11</v>
          </cell>
          <cell r="P1071">
            <v>8.5000000000000006E-2</v>
          </cell>
          <cell r="AD1071">
            <v>2</v>
          </cell>
        </row>
        <row r="1072">
          <cell r="D1072" t="str">
            <v>000795_Z11</v>
          </cell>
          <cell r="P1072">
            <v>8.5000000000000006E-2</v>
          </cell>
          <cell r="AD1072">
            <v>3</v>
          </cell>
        </row>
        <row r="1073">
          <cell r="D1073" t="str">
            <v>000796_Z11</v>
          </cell>
          <cell r="P1073">
            <v>0.09</v>
          </cell>
          <cell r="AD1073">
            <v>1</v>
          </cell>
        </row>
        <row r="1074">
          <cell r="D1074" t="str">
            <v>000796_Z11</v>
          </cell>
          <cell r="P1074">
            <v>0.09</v>
          </cell>
          <cell r="AD1074">
            <v>2</v>
          </cell>
        </row>
        <row r="1075">
          <cell r="D1075" t="str">
            <v>000796_Z11</v>
          </cell>
          <cell r="P1075">
            <v>0.09</v>
          </cell>
          <cell r="AD1075">
            <v>3</v>
          </cell>
        </row>
        <row r="1076">
          <cell r="D1076" t="str">
            <v>VIRT_316C</v>
          </cell>
          <cell r="P1076">
            <v>0.22</v>
          </cell>
          <cell r="AD1076">
            <v>1</v>
          </cell>
        </row>
        <row r="1077">
          <cell r="D1077" t="str">
            <v>VIRT_316C</v>
          </cell>
          <cell r="P1077">
            <v>0.22</v>
          </cell>
          <cell r="AD1077">
            <v>2</v>
          </cell>
        </row>
        <row r="1078">
          <cell r="D1078" t="str">
            <v>VIRT_316C</v>
          </cell>
          <cell r="P1078">
            <v>0.22</v>
          </cell>
          <cell r="AD1078">
            <v>3</v>
          </cell>
        </row>
        <row r="1079">
          <cell r="D1079" t="str">
            <v>000799_Z11</v>
          </cell>
          <cell r="P1079">
            <v>0.13600000000000001</v>
          </cell>
          <cell r="AD1079">
            <v>1</v>
          </cell>
        </row>
        <row r="1080">
          <cell r="D1080" t="str">
            <v>000799_Z11</v>
          </cell>
          <cell r="P1080">
            <v>0.13600000000000001</v>
          </cell>
          <cell r="AD1080">
            <v>2</v>
          </cell>
        </row>
        <row r="1081">
          <cell r="D1081" t="str">
            <v>000799_Z11</v>
          </cell>
          <cell r="P1081">
            <v>0.13600000000000001</v>
          </cell>
          <cell r="AD1081">
            <v>3</v>
          </cell>
        </row>
        <row r="1082">
          <cell r="D1082" t="str">
            <v>VIRT_319C</v>
          </cell>
          <cell r="P1082">
            <v>0.24199999999999999</v>
          </cell>
          <cell r="AD1082">
            <v>1</v>
          </cell>
        </row>
        <row r="1083">
          <cell r="D1083" t="str">
            <v>VIRT_319C</v>
          </cell>
          <cell r="P1083">
            <v>0.24199999999999999</v>
          </cell>
          <cell r="AD1083">
            <v>2</v>
          </cell>
        </row>
        <row r="1084">
          <cell r="D1084" t="str">
            <v>VIRT_319C</v>
          </cell>
          <cell r="P1084">
            <v>0.24199999999999999</v>
          </cell>
          <cell r="AD1084">
            <v>3</v>
          </cell>
        </row>
        <row r="1085">
          <cell r="D1085" t="str">
            <v>000804_Z11</v>
          </cell>
          <cell r="P1085">
            <v>5.5E-2</v>
          </cell>
          <cell r="AD1085">
            <v>1</v>
          </cell>
        </row>
        <row r="1086">
          <cell r="D1086" t="str">
            <v>000804_Z11</v>
          </cell>
          <cell r="P1086">
            <v>5.5E-2</v>
          </cell>
          <cell r="AD1086">
            <v>2</v>
          </cell>
        </row>
        <row r="1087">
          <cell r="D1087" t="str">
            <v>000804_Z11</v>
          </cell>
          <cell r="P1087">
            <v>5.5E-2</v>
          </cell>
          <cell r="AD1087">
            <v>3</v>
          </cell>
        </row>
        <row r="1088">
          <cell r="D1088" t="str">
            <v>030651_Z11</v>
          </cell>
          <cell r="P1088">
            <v>4.0000000000000001E-3</v>
          </cell>
          <cell r="AD1088">
            <v>1</v>
          </cell>
        </row>
        <row r="1089">
          <cell r="D1089" t="str">
            <v>030651_Z11</v>
          </cell>
          <cell r="P1089">
            <v>4.0000000000000001E-3</v>
          </cell>
          <cell r="AD1089">
            <v>2</v>
          </cell>
        </row>
        <row r="1090">
          <cell r="D1090" t="str">
            <v>030651_Z11</v>
          </cell>
          <cell r="P1090">
            <v>4.0000000000000001E-3</v>
          </cell>
          <cell r="AD1090">
            <v>3</v>
          </cell>
        </row>
        <row r="1091">
          <cell r="D1091" t="str">
            <v>034744_Z11</v>
          </cell>
          <cell r="P1091">
            <v>5.4999999999999997E-3</v>
          </cell>
          <cell r="AD1091">
            <v>1</v>
          </cell>
        </row>
        <row r="1092">
          <cell r="D1092" t="str">
            <v>034744_Z11</v>
          </cell>
          <cell r="P1092">
            <v>5.4999999999999997E-3</v>
          </cell>
          <cell r="AD1092">
            <v>2</v>
          </cell>
        </row>
        <row r="1093">
          <cell r="D1093" t="str">
            <v>034744_Z11</v>
          </cell>
          <cell r="P1093">
            <v>5.4999999999999997E-3</v>
          </cell>
          <cell r="AD1093">
            <v>3</v>
          </cell>
        </row>
        <row r="1094">
          <cell r="D1094" t="str">
            <v>VIRT_322C</v>
          </cell>
          <cell r="P1094">
            <v>0.155</v>
          </cell>
          <cell r="AD1094">
            <v>1</v>
          </cell>
        </row>
        <row r="1095">
          <cell r="D1095" t="str">
            <v>VIRT_322C</v>
          </cell>
          <cell r="P1095">
            <v>0.155</v>
          </cell>
          <cell r="AD1095">
            <v>2</v>
          </cell>
        </row>
        <row r="1096">
          <cell r="D1096" t="str">
            <v>VIRT_322C</v>
          </cell>
          <cell r="P1096">
            <v>0.155</v>
          </cell>
          <cell r="AD1096">
            <v>3</v>
          </cell>
        </row>
        <row r="1097">
          <cell r="D1097" t="str">
            <v>VIRT_325C</v>
          </cell>
          <cell r="P1097">
            <v>7.4999999999999997E-2</v>
          </cell>
          <cell r="AD1097">
            <v>1</v>
          </cell>
        </row>
        <row r="1098">
          <cell r="D1098" t="str">
            <v>VIRT_325C</v>
          </cell>
          <cell r="P1098">
            <v>7.4999999999999997E-2</v>
          </cell>
          <cell r="AD1098">
            <v>2</v>
          </cell>
        </row>
        <row r="1099">
          <cell r="D1099" t="str">
            <v>VIRT_325C</v>
          </cell>
          <cell r="P1099">
            <v>7.4999999999999997E-2</v>
          </cell>
          <cell r="AD1099">
            <v>3</v>
          </cell>
        </row>
        <row r="1100">
          <cell r="D1100" t="str">
            <v>000813_Z11</v>
          </cell>
          <cell r="P1100">
            <v>0.5</v>
          </cell>
          <cell r="AD1100">
            <v>1</v>
          </cell>
        </row>
        <row r="1101">
          <cell r="D1101" t="str">
            <v>000813_Z11</v>
          </cell>
          <cell r="P1101">
            <v>0.5</v>
          </cell>
          <cell r="AD1101">
            <v>2</v>
          </cell>
        </row>
        <row r="1102">
          <cell r="D1102" t="str">
            <v>000813_Z11</v>
          </cell>
          <cell r="P1102">
            <v>0.5</v>
          </cell>
          <cell r="AD1102">
            <v>3</v>
          </cell>
        </row>
        <row r="1103">
          <cell r="D1103" t="str">
            <v>VIRT_327C</v>
          </cell>
          <cell r="P1103">
            <v>0.1</v>
          </cell>
          <cell r="AD1103">
            <v>1</v>
          </cell>
        </row>
        <row r="1104">
          <cell r="D1104" t="str">
            <v>VIRT_327C</v>
          </cell>
          <cell r="P1104">
            <v>0.1</v>
          </cell>
          <cell r="AD1104">
            <v>2</v>
          </cell>
        </row>
        <row r="1105">
          <cell r="D1105" t="str">
            <v>VIRT_327C</v>
          </cell>
          <cell r="P1105">
            <v>0.1</v>
          </cell>
          <cell r="AD1105">
            <v>3</v>
          </cell>
        </row>
        <row r="1106">
          <cell r="D1106" t="str">
            <v>000816_Z11</v>
          </cell>
          <cell r="P1106">
            <v>0.1</v>
          </cell>
          <cell r="AD1106">
            <v>1</v>
          </cell>
        </row>
        <row r="1107">
          <cell r="D1107" t="str">
            <v>000816_Z11</v>
          </cell>
          <cell r="P1107">
            <v>0.1</v>
          </cell>
          <cell r="AD1107">
            <v>2</v>
          </cell>
        </row>
        <row r="1108">
          <cell r="D1108" t="str">
            <v>000816_Z11</v>
          </cell>
          <cell r="P1108">
            <v>0.1</v>
          </cell>
          <cell r="AD1108">
            <v>3</v>
          </cell>
        </row>
        <row r="1109">
          <cell r="D1109" t="str">
            <v>000817_Z11</v>
          </cell>
          <cell r="P1109">
            <v>2.8000000000000001E-2</v>
          </cell>
          <cell r="AD1109">
            <v>1</v>
          </cell>
        </row>
        <row r="1110">
          <cell r="D1110" t="str">
            <v>000817_Z11</v>
          </cell>
          <cell r="P1110">
            <v>2.8000000000000001E-2</v>
          </cell>
          <cell r="AD1110">
            <v>2</v>
          </cell>
        </row>
        <row r="1111">
          <cell r="D1111" t="str">
            <v>000817_Z11</v>
          </cell>
          <cell r="P1111">
            <v>2.8000000000000001E-2</v>
          </cell>
          <cell r="AD1111">
            <v>3</v>
          </cell>
        </row>
        <row r="1112">
          <cell r="D1112" t="str">
            <v>000818_Z11</v>
          </cell>
          <cell r="P1112">
            <v>7.4999999999999997E-2</v>
          </cell>
          <cell r="AD1112">
            <v>1</v>
          </cell>
        </row>
        <row r="1113">
          <cell r="D1113" t="str">
            <v>000818_Z11</v>
          </cell>
          <cell r="P1113">
            <v>7.4999999999999997E-2</v>
          </cell>
          <cell r="AD1113">
            <v>2</v>
          </cell>
        </row>
        <row r="1114">
          <cell r="D1114" t="str">
            <v>000818_Z11</v>
          </cell>
          <cell r="P1114">
            <v>7.4999999999999997E-2</v>
          </cell>
          <cell r="AD1114">
            <v>3</v>
          </cell>
        </row>
        <row r="1115">
          <cell r="D1115" t="str">
            <v>VIRT_331C</v>
          </cell>
          <cell r="P1115">
            <v>4.1000000000000002E-2</v>
          </cell>
          <cell r="AD1115">
            <v>1</v>
          </cell>
        </row>
        <row r="1116">
          <cell r="D1116" t="str">
            <v>VIRT_331C</v>
          </cell>
          <cell r="P1116">
            <v>4.1000000000000002E-2</v>
          </cell>
          <cell r="AD1116">
            <v>2</v>
          </cell>
        </row>
        <row r="1117">
          <cell r="D1117" t="str">
            <v>VIRT_331C</v>
          </cell>
          <cell r="P1117">
            <v>4.1000000000000002E-2</v>
          </cell>
          <cell r="AD1117">
            <v>3</v>
          </cell>
        </row>
        <row r="1118">
          <cell r="D1118" t="str">
            <v>000823_Z11</v>
          </cell>
          <cell r="P1118">
            <v>0.03</v>
          </cell>
          <cell r="AD1118">
            <v>1</v>
          </cell>
        </row>
        <row r="1119">
          <cell r="D1119" t="str">
            <v>000823_Z11</v>
          </cell>
          <cell r="P1119">
            <v>0.03</v>
          </cell>
          <cell r="AD1119">
            <v>2</v>
          </cell>
        </row>
        <row r="1120">
          <cell r="D1120" t="str">
            <v>000823_Z11</v>
          </cell>
          <cell r="P1120">
            <v>0.03</v>
          </cell>
          <cell r="AD1120">
            <v>3</v>
          </cell>
        </row>
        <row r="1121">
          <cell r="D1121" t="str">
            <v>000824_Z11</v>
          </cell>
          <cell r="P1121">
            <v>8.0000000000000002E-3</v>
          </cell>
          <cell r="AD1121">
            <v>1</v>
          </cell>
        </row>
        <row r="1122">
          <cell r="D1122" t="str">
            <v>000824_Z11</v>
          </cell>
          <cell r="P1122">
            <v>8.0000000000000002E-3</v>
          </cell>
          <cell r="AD1122">
            <v>2</v>
          </cell>
        </row>
        <row r="1123">
          <cell r="D1123" t="str">
            <v>000824_Z11</v>
          </cell>
          <cell r="P1123">
            <v>8.0000000000000002E-3</v>
          </cell>
          <cell r="AD1123">
            <v>3</v>
          </cell>
        </row>
        <row r="1124">
          <cell r="D1124" t="str">
            <v>VIRT_335C</v>
          </cell>
          <cell r="P1124">
            <v>0.15</v>
          </cell>
          <cell r="AD1124">
            <v>1</v>
          </cell>
        </row>
        <row r="1125">
          <cell r="D1125" t="str">
            <v>VIRT_335C</v>
          </cell>
          <cell r="P1125">
            <v>0.15</v>
          </cell>
          <cell r="AD1125">
            <v>2</v>
          </cell>
        </row>
        <row r="1126">
          <cell r="D1126" t="str">
            <v>VIRT_335C</v>
          </cell>
          <cell r="P1126">
            <v>0.15</v>
          </cell>
          <cell r="AD1126">
            <v>3</v>
          </cell>
        </row>
        <row r="1127">
          <cell r="D1127" t="str">
            <v>000829_Z11</v>
          </cell>
          <cell r="P1127">
            <v>1.0999999999999999E-2</v>
          </cell>
          <cell r="AD1127">
            <v>1</v>
          </cell>
        </row>
        <row r="1128">
          <cell r="D1128" t="str">
            <v>000829_Z11</v>
          </cell>
          <cell r="P1128">
            <v>1.0999999999999999E-2</v>
          </cell>
          <cell r="AD1128">
            <v>2</v>
          </cell>
        </row>
        <row r="1129">
          <cell r="D1129" t="str">
            <v>000829_Z11</v>
          </cell>
          <cell r="P1129">
            <v>1.0999999999999999E-2</v>
          </cell>
          <cell r="AD1129">
            <v>3</v>
          </cell>
        </row>
        <row r="1130">
          <cell r="D1130" t="str">
            <v>VIRT_340C</v>
          </cell>
          <cell r="P1130">
            <v>0.48</v>
          </cell>
          <cell r="AD1130">
            <v>1</v>
          </cell>
        </row>
        <row r="1131">
          <cell r="D1131" t="str">
            <v>VIRT_340C</v>
          </cell>
          <cell r="P1131">
            <v>0.48</v>
          </cell>
          <cell r="AD1131">
            <v>2</v>
          </cell>
        </row>
        <row r="1132">
          <cell r="D1132" t="str">
            <v>VIRT_340C</v>
          </cell>
          <cell r="P1132">
            <v>0.48</v>
          </cell>
          <cell r="AD1132">
            <v>3</v>
          </cell>
        </row>
        <row r="1133">
          <cell r="D1133" t="str">
            <v>000855_Z11</v>
          </cell>
          <cell r="P1133">
            <v>0.13</v>
          </cell>
          <cell r="AD1133">
            <v>1</v>
          </cell>
        </row>
        <row r="1134">
          <cell r="D1134" t="str">
            <v>000855_Z11</v>
          </cell>
          <cell r="P1134">
            <v>0.13</v>
          </cell>
          <cell r="AD1134">
            <v>2</v>
          </cell>
        </row>
        <row r="1135">
          <cell r="D1135" t="str">
            <v>000855_Z11</v>
          </cell>
          <cell r="P1135">
            <v>0.13</v>
          </cell>
          <cell r="AD1135">
            <v>3</v>
          </cell>
        </row>
        <row r="1136">
          <cell r="D1136" t="str">
            <v>000856_Z11</v>
          </cell>
          <cell r="P1136">
            <v>0.03</v>
          </cell>
          <cell r="AD1136">
            <v>1</v>
          </cell>
        </row>
        <row r="1137">
          <cell r="D1137" t="str">
            <v>000856_Z11</v>
          </cell>
          <cell r="P1137">
            <v>0.03</v>
          </cell>
          <cell r="AD1137">
            <v>2</v>
          </cell>
        </row>
        <row r="1138">
          <cell r="D1138" t="str">
            <v>000856_Z11</v>
          </cell>
          <cell r="P1138">
            <v>0.03</v>
          </cell>
          <cell r="AD1138">
            <v>3</v>
          </cell>
        </row>
        <row r="1139">
          <cell r="D1139" t="str">
            <v>000857_Z11</v>
          </cell>
          <cell r="P1139">
            <v>0.04</v>
          </cell>
          <cell r="AD1139">
            <v>1</v>
          </cell>
        </row>
        <row r="1140">
          <cell r="D1140" t="str">
            <v>000857_Z11</v>
          </cell>
          <cell r="P1140">
            <v>0.04</v>
          </cell>
          <cell r="AD1140">
            <v>2</v>
          </cell>
        </row>
        <row r="1141">
          <cell r="D1141" t="str">
            <v>000857_Z11</v>
          </cell>
          <cell r="P1141">
            <v>0.04</v>
          </cell>
          <cell r="AD1141">
            <v>3</v>
          </cell>
        </row>
        <row r="1142">
          <cell r="D1142" t="str">
            <v>000858_Z11</v>
          </cell>
          <cell r="P1142">
            <v>0.12</v>
          </cell>
          <cell r="AD1142">
            <v>1</v>
          </cell>
        </row>
        <row r="1143">
          <cell r="D1143" t="str">
            <v>000858_Z11</v>
          </cell>
          <cell r="P1143">
            <v>0.12</v>
          </cell>
          <cell r="AD1143">
            <v>2</v>
          </cell>
        </row>
        <row r="1144">
          <cell r="D1144" t="str">
            <v>000858_Z11</v>
          </cell>
          <cell r="P1144">
            <v>0.12</v>
          </cell>
          <cell r="AD1144">
            <v>3</v>
          </cell>
        </row>
        <row r="1145">
          <cell r="D1145" t="str">
            <v>000859_Z11</v>
          </cell>
          <cell r="P1145">
            <v>0.185</v>
          </cell>
          <cell r="AD1145">
            <v>1</v>
          </cell>
        </row>
        <row r="1146">
          <cell r="D1146" t="str">
            <v>000859_Z11</v>
          </cell>
          <cell r="P1146">
            <v>0.185</v>
          </cell>
          <cell r="AD1146">
            <v>2</v>
          </cell>
        </row>
        <row r="1147">
          <cell r="D1147" t="str">
            <v>000859_Z11</v>
          </cell>
          <cell r="P1147">
            <v>0.185</v>
          </cell>
          <cell r="AD1147">
            <v>3</v>
          </cell>
        </row>
        <row r="1148">
          <cell r="D1148" t="str">
            <v>000860_Z11</v>
          </cell>
          <cell r="P1148">
            <v>0.2</v>
          </cell>
          <cell r="AD1148">
            <v>1</v>
          </cell>
        </row>
        <row r="1149">
          <cell r="D1149" t="str">
            <v>000860_Z11</v>
          </cell>
          <cell r="P1149">
            <v>0.2</v>
          </cell>
          <cell r="AD1149">
            <v>2</v>
          </cell>
        </row>
        <row r="1150">
          <cell r="D1150" t="str">
            <v>000860_Z11</v>
          </cell>
          <cell r="P1150">
            <v>0.2</v>
          </cell>
          <cell r="AD1150">
            <v>3</v>
          </cell>
        </row>
        <row r="1151">
          <cell r="D1151" t="str">
            <v>000861_Z11</v>
          </cell>
          <cell r="P1151">
            <v>0.2</v>
          </cell>
          <cell r="AD1151">
            <v>1</v>
          </cell>
        </row>
        <row r="1152">
          <cell r="D1152" t="str">
            <v>000861_Z11</v>
          </cell>
          <cell r="P1152">
            <v>0.2</v>
          </cell>
          <cell r="AD1152">
            <v>2</v>
          </cell>
        </row>
        <row r="1153">
          <cell r="D1153" t="str">
            <v>000861_Z11</v>
          </cell>
          <cell r="P1153">
            <v>0.2</v>
          </cell>
          <cell r="AD1153">
            <v>3</v>
          </cell>
        </row>
        <row r="1154">
          <cell r="D1154" t="str">
            <v>000862_Z11</v>
          </cell>
          <cell r="P1154">
            <v>1.4999999999999999E-2</v>
          </cell>
          <cell r="AD1154">
            <v>1</v>
          </cell>
        </row>
        <row r="1155">
          <cell r="D1155" t="str">
            <v>000862_Z11</v>
          </cell>
          <cell r="P1155">
            <v>1.4999999999999999E-2</v>
          </cell>
          <cell r="AD1155">
            <v>2</v>
          </cell>
        </row>
        <row r="1156">
          <cell r="D1156" t="str">
            <v>000862_Z11</v>
          </cell>
          <cell r="P1156">
            <v>1.4999999999999999E-2</v>
          </cell>
          <cell r="AD1156">
            <v>3</v>
          </cell>
        </row>
        <row r="1157">
          <cell r="D1157" t="str">
            <v>VIRT_346C</v>
          </cell>
          <cell r="P1157">
            <v>0.08</v>
          </cell>
          <cell r="AD1157">
            <v>1</v>
          </cell>
        </row>
        <row r="1158">
          <cell r="D1158" t="str">
            <v>VIRT_346C</v>
          </cell>
          <cell r="P1158">
            <v>0.08</v>
          </cell>
          <cell r="AD1158">
            <v>2</v>
          </cell>
        </row>
        <row r="1159">
          <cell r="D1159" t="str">
            <v>VIRT_346C</v>
          </cell>
          <cell r="P1159">
            <v>0.08</v>
          </cell>
          <cell r="AD1159">
            <v>3</v>
          </cell>
        </row>
        <row r="1160">
          <cell r="D1160" t="str">
            <v>000865_Z11</v>
          </cell>
          <cell r="P1160">
            <v>0.15</v>
          </cell>
          <cell r="AD1160">
            <v>1</v>
          </cell>
        </row>
        <row r="1161">
          <cell r="D1161" t="str">
            <v>000865_Z11</v>
          </cell>
          <cell r="P1161">
            <v>0.15</v>
          </cell>
          <cell r="AD1161">
            <v>2</v>
          </cell>
        </row>
        <row r="1162">
          <cell r="D1162" t="str">
            <v>000865_Z11</v>
          </cell>
          <cell r="P1162">
            <v>0.15</v>
          </cell>
          <cell r="AD1162">
            <v>3</v>
          </cell>
        </row>
        <row r="1163">
          <cell r="D1163" t="str">
            <v>VIRT_04612E</v>
          </cell>
          <cell r="P1163">
            <v>4.3999999999999997E-2</v>
          </cell>
          <cell r="AD1163">
            <v>1</v>
          </cell>
        </row>
        <row r="1164">
          <cell r="D1164" t="str">
            <v>VIRT_04612E</v>
          </cell>
          <cell r="P1164">
            <v>4.3999999999999997E-2</v>
          </cell>
          <cell r="AD1164">
            <v>2</v>
          </cell>
        </row>
        <row r="1165">
          <cell r="D1165" t="str">
            <v>VIRT_04612E</v>
          </cell>
          <cell r="P1165">
            <v>4.3999999999999997E-2</v>
          </cell>
          <cell r="AD1165">
            <v>3</v>
          </cell>
        </row>
        <row r="1166">
          <cell r="D1166" t="str">
            <v>VIRT_04611E</v>
          </cell>
          <cell r="P1166">
            <v>2.8000000000000001E-2</v>
          </cell>
          <cell r="AD1166">
            <v>1</v>
          </cell>
        </row>
        <row r="1167">
          <cell r="D1167" t="str">
            <v>VIRT_04611E</v>
          </cell>
          <cell r="P1167">
            <v>2.8000000000000001E-2</v>
          </cell>
          <cell r="AD1167">
            <v>2</v>
          </cell>
        </row>
        <row r="1168">
          <cell r="D1168" t="str">
            <v>VIRT_04611E</v>
          </cell>
          <cell r="P1168">
            <v>2.8000000000000001E-2</v>
          </cell>
          <cell r="AD1168">
            <v>3</v>
          </cell>
        </row>
        <row r="1169">
          <cell r="D1169" t="str">
            <v>VIRT_348C</v>
          </cell>
          <cell r="P1169">
            <v>0.06</v>
          </cell>
          <cell r="AD1169">
            <v>1</v>
          </cell>
        </row>
        <row r="1170">
          <cell r="D1170" t="str">
            <v>VIRT_348C</v>
          </cell>
          <cell r="P1170">
            <v>0.06</v>
          </cell>
          <cell r="AD1170">
            <v>2</v>
          </cell>
        </row>
        <row r="1171">
          <cell r="D1171" t="str">
            <v>VIRT_348C</v>
          </cell>
          <cell r="P1171">
            <v>0.06</v>
          </cell>
          <cell r="AD1171">
            <v>3</v>
          </cell>
        </row>
        <row r="1172">
          <cell r="D1172" t="str">
            <v>000873_Z11</v>
          </cell>
          <cell r="P1172">
            <v>0.09</v>
          </cell>
          <cell r="AD1172">
            <v>1</v>
          </cell>
        </row>
        <row r="1173">
          <cell r="D1173" t="str">
            <v>000873_Z11</v>
          </cell>
          <cell r="P1173">
            <v>0.09</v>
          </cell>
          <cell r="AD1173">
            <v>2</v>
          </cell>
        </row>
        <row r="1174">
          <cell r="D1174" t="str">
            <v>000873_Z11</v>
          </cell>
          <cell r="P1174">
            <v>0.09</v>
          </cell>
          <cell r="AD1174">
            <v>3</v>
          </cell>
        </row>
        <row r="1175">
          <cell r="D1175" t="str">
            <v>VIRT_351C</v>
          </cell>
          <cell r="P1175">
            <v>4.3999999999999997E-2</v>
          </cell>
          <cell r="AD1175">
            <v>1</v>
          </cell>
        </row>
        <row r="1176">
          <cell r="D1176" t="str">
            <v>VIRT_351C</v>
          </cell>
          <cell r="P1176">
            <v>4.3999999999999997E-2</v>
          </cell>
          <cell r="AD1176">
            <v>2</v>
          </cell>
        </row>
        <row r="1177">
          <cell r="D1177" t="str">
            <v>VIRT_351C</v>
          </cell>
          <cell r="P1177">
            <v>4.3999999999999997E-2</v>
          </cell>
          <cell r="AD1177">
            <v>3</v>
          </cell>
        </row>
        <row r="1178">
          <cell r="D1178" t="str">
            <v>000877_Z11</v>
          </cell>
          <cell r="P1178">
            <v>0.03</v>
          </cell>
          <cell r="AD1178">
            <v>1</v>
          </cell>
        </row>
        <row r="1179">
          <cell r="D1179" t="str">
            <v>000877_Z11</v>
          </cell>
          <cell r="P1179">
            <v>0.03</v>
          </cell>
          <cell r="AD1179">
            <v>2</v>
          </cell>
        </row>
        <row r="1180">
          <cell r="D1180" t="str">
            <v>000877_Z11</v>
          </cell>
          <cell r="P1180">
            <v>0.03</v>
          </cell>
          <cell r="AD1180">
            <v>3</v>
          </cell>
        </row>
        <row r="1181">
          <cell r="D1181" t="str">
            <v>000878_Z11</v>
          </cell>
          <cell r="P1181">
            <v>2.1999999999999999E-2</v>
          </cell>
          <cell r="AD1181">
            <v>1</v>
          </cell>
        </row>
        <row r="1182">
          <cell r="D1182" t="str">
            <v>000878_Z11</v>
          </cell>
          <cell r="P1182">
            <v>2.1999999999999999E-2</v>
          </cell>
          <cell r="AD1182">
            <v>2</v>
          </cell>
        </row>
        <row r="1183">
          <cell r="D1183" t="str">
            <v>000878_Z11</v>
          </cell>
          <cell r="P1183">
            <v>2.1999999999999999E-2</v>
          </cell>
          <cell r="AD1183">
            <v>3</v>
          </cell>
        </row>
        <row r="1184">
          <cell r="D1184" t="str">
            <v>000879_Z11</v>
          </cell>
          <cell r="P1184">
            <v>2.1999999999999999E-2</v>
          </cell>
          <cell r="AD1184">
            <v>1</v>
          </cell>
        </row>
        <row r="1185">
          <cell r="D1185" t="str">
            <v>000879_Z11</v>
          </cell>
          <cell r="P1185">
            <v>2.1999999999999999E-2</v>
          </cell>
          <cell r="AD1185">
            <v>2</v>
          </cell>
        </row>
        <row r="1186">
          <cell r="D1186" t="str">
            <v>000879_Z11</v>
          </cell>
          <cell r="P1186">
            <v>2.1999999999999999E-2</v>
          </cell>
          <cell r="AD1186">
            <v>3</v>
          </cell>
        </row>
        <row r="1187">
          <cell r="D1187" t="str">
            <v>000881_Z11</v>
          </cell>
          <cell r="P1187">
            <v>7.4999999999999997E-3</v>
          </cell>
          <cell r="AD1187">
            <v>1</v>
          </cell>
        </row>
        <row r="1188">
          <cell r="D1188" t="str">
            <v>000881_Z11</v>
          </cell>
          <cell r="P1188">
            <v>7.4999999999999997E-3</v>
          </cell>
          <cell r="AD1188">
            <v>2</v>
          </cell>
        </row>
        <row r="1189">
          <cell r="D1189" t="str">
            <v>000881_Z11</v>
          </cell>
          <cell r="P1189">
            <v>7.4999999999999997E-3</v>
          </cell>
          <cell r="AD1189">
            <v>3</v>
          </cell>
        </row>
        <row r="1190">
          <cell r="D1190" t="str">
            <v>VIRT_354C</v>
          </cell>
          <cell r="P1190">
            <v>4.4999999999999998E-2</v>
          </cell>
          <cell r="AD1190">
            <v>1</v>
          </cell>
        </row>
        <row r="1191">
          <cell r="D1191" t="str">
            <v>VIRT_354C</v>
          </cell>
          <cell r="P1191">
            <v>4.4999999999999998E-2</v>
          </cell>
          <cell r="AD1191">
            <v>2</v>
          </cell>
        </row>
        <row r="1192">
          <cell r="D1192" t="str">
            <v>VIRT_354C</v>
          </cell>
          <cell r="P1192">
            <v>4.4999999999999998E-2</v>
          </cell>
          <cell r="AD1192">
            <v>3</v>
          </cell>
        </row>
        <row r="1193">
          <cell r="D1193" t="str">
            <v>VIRT_355C</v>
          </cell>
          <cell r="P1193">
            <v>1.0999999999999999E-2</v>
          </cell>
          <cell r="AD1193">
            <v>1</v>
          </cell>
        </row>
        <row r="1194">
          <cell r="D1194" t="str">
            <v>VIRT_355C</v>
          </cell>
          <cell r="P1194">
            <v>1.0999999999999999E-2</v>
          </cell>
          <cell r="AD1194">
            <v>2</v>
          </cell>
        </row>
        <row r="1195">
          <cell r="D1195" t="str">
            <v>VIRT_355C</v>
          </cell>
          <cell r="P1195">
            <v>1.0999999999999999E-2</v>
          </cell>
          <cell r="AD1195">
            <v>3</v>
          </cell>
        </row>
        <row r="1196">
          <cell r="D1196" t="str">
            <v>000889_Z11</v>
          </cell>
          <cell r="P1196">
            <v>0.12</v>
          </cell>
          <cell r="AD1196">
            <v>1</v>
          </cell>
        </row>
        <row r="1197">
          <cell r="D1197" t="str">
            <v>000889_Z11</v>
          </cell>
          <cell r="P1197">
            <v>0.12</v>
          </cell>
          <cell r="AD1197">
            <v>2</v>
          </cell>
        </row>
        <row r="1198">
          <cell r="D1198" t="str">
            <v>000889_Z11</v>
          </cell>
          <cell r="P1198">
            <v>0.12</v>
          </cell>
          <cell r="AD1198">
            <v>3</v>
          </cell>
        </row>
        <row r="1199">
          <cell r="D1199" t="str">
            <v>VIRT_03599E</v>
          </cell>
          <cell r="P1199">
            <v>2.4E-2</v>
          </cell>
          <cell r="AD1199">
            <v>1</v>
          </cell>
        </row>
        <row r="1200">
          <cell r="D1200" t="str">
            <v>VIRT_03599E</v>
          </cell>
          <cell r="P1200">
            <v>2.4E-2</v>
          </cell>
          <cell r="AD1200">
            <v>2</v>
          </cell>
        </row>
        <row r="1201">
          <cell r="D1201" t="str">
            <v>VIRT_03599E</v>
          </cell>
          <cell r="P1201">
            <v>2.4E-2</v>
          </cell>
          <cell r="AD1201">
            <v>3</v>
          </cell>
        </row>
        <row r="1202">
          <cell r="D1202" t="str">
            <v>000895_Z11</v>
          </cell>
          <cell r="P1202">
            <v>0.09</v>
          </cell>
          <cell r="AD1202">
            <v>1</v>
          </cell>
        </row>
        <row r="1203">
          <cell r="D1203" t="str">
            <v>000895_Z11</v>
          </cell>
          <cell r="P1203">
            <v>0.09</v>
          </cell>
          <cell r="AD1203">
            <v>2</v>
          </cell>
        </row>
        <row r="1204">
          <cell r="D1204" t="str">
            <v>000895_Z11</v>
          </cell>
          <cell r="P1204">
            <v>0.09</v>
          </cell>
          <cell r="AD1204">
            <v>3</v>
          </cell>
        </row>
        <row r="1205">
          <cell r="D1205" t="str">
            <v>000896_Z11</v>
          </cell>
          <cell r="P1205">
            <v>4.3999999999999997E-2</v>
          </cell>
          <cell r="AD1205">
            <v>1</v>
          </cell>
        </row>
        <row r="1206">
          <cell r="D1206" t="str">
            <v>000896_Z11</v>
          </cell>
          <cell r="P1206">
            <v>4.3999999999999997E-2</v>
          </cell>
          <cell r="AD1206">
            <v>2</v>
          </cell>
        </row>
        <row r="1207">
          <cell r="D1207" t="str">
            <v>000896_Z11</v>
          </cell>
          <cell r="P1207">
            <v>4.3999999999999997E-2</v>
          </cell>
          <cell r="AD1207">
            <v>3</v>
          </cell>
        </row>
        <row r="1208">
          <cell r="D1208" t="str">
            <v>000898_Z11</v>
          </cell>
          <cell r="P1208">
            <v>2.1999999999999999E-2</v>
          </cell>
          <cell r="AD1208">
            <v>1</v>
          </cell>
        </row>
        <row r="1209">
          <cell r="D1209" t="str">
            <v>000898_Z11</v>
          </cell>
          <cell r="P1209">
            <v>2.1999999999999999E-2</v>
          </cell>
          <cell r="AD1209">
            <v>2</v>
          </cell>
        </row>
        <row r="1210">
          <cell r="D1210" t="str">
            <v>000898_Z11</v>
          </cell>
          <cell r="P1210">
            <v>2.1999999999999999E-2</v>
          </cell>
          <cell r="AD1210">
            <v>3</v>
          </cell>
        </row>
        <row r="1211">
          <cell r="D1211" t="str">
            <v>VIRT_358C</v>
          </cell>
          <cell r="P1211">
            <v>0.4</v>
          </cell>
          <cell r="AD1211">
            <v>1</v>
          </cell>
        </row>
        <row r="1212">
          <cell r="D1212" t="str">
            <v>VIRT_358C</v>
          </cell>
          <cell r="P1212">
            <v>0.4</v>
          </cell>
          <cell r="AD1212">
            <v>2</v>
          </cell>
        </row>
        <row r="1213">
          <cell r="D1213" t="str">
            <v>VIRT_358C</v>
          </cell>
          <cell r="P1213">
            <v>0.4</v>
          </cell>
          <cell r="AD1213">
            <v>3</v>
          </cell>
        </row>
        <row r="1214">
          <cell r="D1214" t="str">
            <v>VIRT_359C</v>
          </cell>
          <cell r="P1214">
            <v>0.31</v>
          </cell>
          <cell r="AD1214">
            <v>1</v>
          </cell>
        </row>
        <row r="1215">
          <cell r="D1215" t="str">
            <v>VIRT_359C</v>
          </cell>
          <cell r="P1215">
            <v>0.31</v>
          </cell>
          <cell r="AD1215">
            <v>2</v>
          </cell>
        </row>
        <row r="1216">
          <cell r="D1216" t="str">
            <v>VIRT_359C</v>
          </cell>
          <cell r="P1216">
            <v>0.31</v>
          </cell>
          <cell r="AD1216">
            <v>3</v>
          </cell>
        </row>
        <row r="1217">
          <cell r="D1217" t="str">
            <v>000905_Z11</v>
          </cell>
          <cell r="P1217">
            <v>0.192</v>
          </cell>
          <cell r="AD1217">
            <v>1</v>
          </cell>
        </row>
        <row r="1218">
          <cell r="D1218" t="str">
            <v>000905_Z11</v>
          </cell>
          <cell r="P1218">
            <v>0.192</v>
          </cell>
          <cell r="AD1218">
            <v>2</v>
          </cell>
        </row>
        <row r="1219">
          <cell r="D1219" t="str">
            <v>000905_Z11</v>
          </cell>
          <cell r="P1219">
            <v>0.192</v>
          </cell>
          <cell r="AD1219">
            <v>3</v>
          </cell>
        </row>
        <row r="1220">
          <cell r="D1220" t="str">
            <v>000906_Z11</v>
          </cell>
          <cell r="P1220">
            <v>0.185</v>
          </cell>
          <cell r="AD1220">
            <v>1</v>
          </cell>
        </row>
        <row r="1221">
          <cell r="D1221" t="str">
            <v>000907_Z11</v>
          </cell>
          <cell r="P1221">
            <v>3.9E-2</v>
          </cell>
          <cell r="AD1221">
            <v>1</v>
          </cell>
        </row>
        <row r="1222">
          <cell r="D1222" t="str">
            <v>000907_Z11</v>
          </cell>
          <cell r="P1222">
            <v>3.9E-2</v>
          </cell>
          <cell r="AD1222">
            <v>2</v>
          </cell>
        </row>
        <row r="1223">
          <cell r="D1223" t="str">
            <v>000907_Z11</v>
          </cell>
          <cell r="P1223">
            <v>3.9E-2</v>
          </cell>
          <cell r="AD1223">
            <v>3</v>
          </cell>
        </row>
        <row r="1224">
          <cell r="D1224" t="str">
            <v>000908_Z11</v>
          </cell>
          <cell r="P1224">
            <v>5.3999999999999999E-2</v>
          </cell>
          <cell r="AD1224">
            <v>1</v>
          </cell>
        </row>
        <row r="1225">
          <cell r="D1225" t="str">
            <v>000908_Z11</v>
          </cell>
          <cell r="P1225">
            <v>5.3999999999999999E-2</v>
          </cell>
          <cell r="AD1225">
            <v>2</v>
          </cell>
        </row>
        <row r="1226">
          <cell r="D1226" t="str">
            <v>000908_Z11</v>
          </cell>
          <cell r="P1226">
            <v>5.3999999999999999E-2</v>
          </cell>
          <cell r="AD1226">
            <v>3</v>
          </cell>
        </row>
        <row r="1227">
          <cell r="D1227" t="str">
            <v>000909_Z11</v>
          </cell>
          <cell r="P1227">
            <v>0.04</v>
          </cell>
          <cell r="AD1227">
            <v>1</v>
          </cell>
        </row>
        <row r="1228">
          <cell r="D1228" t="str">
            <v>000909_Z11</v>
          </cell>
          <cell r="P1228">
            <v>0.04</v>
          </cell>
          <cell r="AD1228">
            <v>2</v>
          </cell>
        </row>
        <row r="1229">
          <cell r="D1229" t="str">
            <v>000909_Z11</v>
          </cell>
          <cell r="P1229">
            <v>0.04</v>
          </cell>
          <cell r="AD1229">
            <v>3</v>
          </cell>
        </row>
        <row r="1230">
          <cell r="D1230" t="str">
            <v>VIRT_365C</v>
          </cell>
          <cell r="P1230">
            <v>2.1999999999999999E-2</v>
          </cell>
          <cell r="AD1230">
            <v>1</v>
          </cell>
        </row>
        <row r="1231">
          <cell r="D1231" t="str">
            <v>VIRT_365C</v>
          </cell>
          <cell r="P1231">
            <v>2.1999999999999999E-2</v>
          </cell>
          <cell r="AD1231">
            <v>2</v>
          </cell>
        </row>
        <row r="1232">
          <cell r="D1232" t="str">
            <v>VIRT_365C</v>
          </cell>
          <cell r="P1232">
            <v>2.1999999999999999E-2</v>
          </cell>
          <cell r="AD1232">
            <v>3</v>
          </cell>
        </row>
        <row r="1233">
          <cell r="D1233" t="str">
            <v>000916_Z11</v>
          </cell>
          <cell r="P1233">
            <v>4.4999999999999998E-2</v>
          </cell>
          <cell r="AD1233">
            <v>1</v>
          </cell>
        </row>
        <row r="1234">
          <cell r="D1234" t="str">
            <v>000916_Z11</v>
          </cell>
          <cell r="P1234">
            <v>4.4999999999999998E-2</v>
          </cell>
          <cell r="AD1234">
            <v>2</v>
          </cell>
        </row>
        <row r="1235">
          <cell r="D1235" t="str">
            <v>000916_Z11</v>
          </cell>
          <cell r="P1235">
            <v>4.4999999999999998E-2</v>
          </cell>
          <cell r="AD1235">
            <v>3</v>
          </cell>
        </row>
        <row r="1236">
          <cell r="D1236" t="str">
            <v>VIRT_366C</v>
          </cell>
          <cell r="P1236">
            <v>1.2E-2</v>
          </cell>
          <cell r="AD1236">
            <v>1</v>
          </cell>
        </row>
        <row r="1237">
          <cell r="D1237" t="str">
            <v>VIRT_366C</v>
          </cell>
          <cell r="P1237">
            <v>1.2E-2</v>
          </cell>
          <cell r="AD1237">
            <v>2</v>
          </cell>
        </row>
        <row r="1238">
          <cell r="D1238" t="str">
            <v>VIRT_366C</v>
          </cell>
          <cell r="P1238">
            <v>1.2E-2</v>
          </cell>
          <cell r="AD1238">
            <v>3</v>
          </cell>
        </row>
        <row r="1239">
          <cell r="D1239" t="str">
            <v>000919_Z11</v>
          </cell>
          <cell r="P1239">
            <v>4.0000000000000001E-3</v>
          </cell>
          <cell r="AD1239">
            <v>1</v>
          </cell>
        </row>
        <row r="1240">
          <cell r="D1240" t="str">
            <v>000919_Z11</v>
          </cell>
          <cell r="P1240">
            <v>4.0000000000000001E-3</v>
          </cell>
          <cell r="AD1240">
            <v>2</v>
          </cell>
        </row>
        <row r="1241">
          <cell r="D1241" t="str">
            <v>000919_Z11</v>
          </cell>
          <cell r="P1241">
            <v>4.0000000000000001E-3</v>
          </cell>
          <cell r="AD1241">
            <v>3</v>
          </cell>
        </row>
        <row r="1242">
          <cell r="D1242" t="str">
            <v>VIRT_369C</v>
          </cell>
          <cell r="P1242">
            <v>0.6</v>
          </cell>
          <cell r="AD1242">
            <v>1</v>
          </cell>
        </row>
        <row r="1243">
          <cell r="D1243" t="str">
            <v>VIRT_369C</v>
          </cell>
          <cell r="P1243">
            <v>0.6</v>
          </cell>
          <cell r="AD1243">
            <v>2</v>
          </cell>
        </row>
        <row r="1244">
          <cell r="D1244" t="str">
            <v>VIRT_369C</v>
          </cell>
          <cell r="P1244">
            <v>0.6</v>
          </cell>
          <cell r="AD1244">
            <v>3</v>
          </cell>
        </row>
        <row r="1245">
          <cell r="D1245" t="str">
            <v>000925_Z11</v>
          </cell>
          <cell r="P1245">
            <v>4.4999999999999998E-2</v>
          </cell>
          <cell r="AD1245">
            <v>1</v>
          </cell>
        </row>
        <row r="1246">
          <cell r="D1246" t="str">
            <v>000925_Z11</v>
          </cell>
          <cell r="P1246">
            <v>4.4999999999999998E-2</v>
          </cell>
          <cell r="AD1246">
            <v>2</v>
          </cell>
        </row>
        <row r="1247">
          <cell r="D1247" t="str">
            <v>000925_Z11</v>
          </cell>
          <cell r="P1247">
            <v>4.4999999999999998E-2</v>
          </cell>
          <cell r="AD1247">
            <v>3</v>
          </cell>
        </row>
        <row r="1248">
          <cell r="D1248" t="str">
            <v>VIRT_03727E</v>
          </cell>
          <cell r="P1248">
            <v>1.29</v>
          </cell>
          <cell r="AD1248">
            <v>1</v>
          </cell>
        </row>
        <row r="1249">
          <cell r="D1249" t="str">
            <v>VIRT_03727E</v>
          </cell>
          <cell r="P1249">
            <v>1.29</v>
          </cell>
          <cell r="AD1249">
            <v>2</v>
          </cell>
        </row>
        <row r="1250">
          <cell r="D1250" t="str">
            <v>VIRT_03727E</v>
          </cell>
          <cell r="P1250">
            <v>1.29</v>
          </cell>
          <cell r="AD1250">
            <v>3</v>
          </cell>
        </row>
        <row r="1251">
          <cell r="D1251" t="str">
            <v>000935_Z11</v>
          </cell>
          <cell r="P1251">
            <v>0.49</v>
          </cell>
          <cell r="AD1251">
            <v>1</v>
          </cell>
        </row>
        <row r="1252">
          <cell r="D1252" t="str">
            <v>000935_Z11</v>
          </cell>
          <cell r="P1252">
            <v>0.49</v>
          </cell>
          <cell r="AD1252">
            <v>2</v>
          </cell>
        </row>
        <row r="1253">
          <cell r="D1253" t="str">
            <v>000935_Z11</v>
          </cell>
          <cell r="P1253">
            <v>0.49</v>
          </cell>
          <cell r="AD1253">
            <v>3</v>
          </cell>
        </row>
        <row r="1254">
          <cell r="D1254" t="str">
            <v>000936_Z11</v>
          </cell>
          <cell r="P1254">
            <v>0.49</v>
          </cell>
          <cell r="AD1254">
            <v>1</v>
          </cell>
        </row>
        <row r="1255">
          <cell r="D1255" t="str">
            <v>000936_Z11</v>
          </cell>
          <cell r="P1255">
            <v>0.49</v>
          </cell>
          <cell r="AD1255">
            <v>2</v>
          </cell>
        </row>
        <row r="1256">
          <cell r="D1256" t="str">
            <v>000936_Z11</v>
          </cell>
          <cell r="P1256">
            <v>0.49</v>
          </cell>
          <cell r="AD1256">
            <v>3</v>
          </cell>
        </row>
        <row r="1257">
          <cell r="D1257" t="str">
            <v>000937_Z11</v>
          </cell>
          <cell r="P1257">
            <v>0.33</v>
          </cell>
          <cell r="AD1257">
            <v>1</v>
          </cell>
        </row>
        <row r="1258">
          <cell r="D1258" t="str">
            <v>000937_Z11</v>
          </cell>
          <cell r="P1258">
            <v>0.33</v>
          </cell>
          <cell r="AD1258">
            <v>2</v>
          </cell>
        </row>
        <row r="1259">
          <cell r="D1259" t="str">
            <v>000937_Z11</v>
          </cell>
          <cell r="P1259">
            <v>0.33</v>
          </cell>
          <cell r="AD1259">
            <v>3</v>
          </cell>
        </row>
        <row r="1260">
          <cell r="D1260" t="str">
            <v>000938_Z11</v>
          </cell>
          <cell r="P1260">
            <v>4.4999999999999998E-2</v>
          </cell>
          <cell r="AD1260">
            <v>1</v>
          </cell>
        </row>
        <row r="1261">
          <cell r="D1261" t="str">
            <v>000938_Z11</v>
          </cell>
          <cell r="P1261">
            <v>4.4999999999999998E-2</v>
          </cell>
          <cell r="AD1261">
            <v>2</v>
          </cell>
        </row>
        <row r="1262">
          <cell r="D1262" t="str">
            <v>000938_Z11</v>
          </cell>
          <cell r="P1262">
            <v>4.4999999999999998E-2</v>
          </cell>
          <cell r="AD1262">
            <v>3</v>
          </cell>
        </row>
        <row r="1263">
          <cell r="D1263" t="str">
            <v>000939_Z11</v>
          </cell>
          <cell r="P1263">
            <v>0.16</v>
          </cell>
          <cell r="AD1263">
            <v>1</v>
          </cell>
        </row>
        <row r="1264">
          <cell r="D1264" t="str">
            <v>000939_Z11</v>
          </cell>
          <cell r="P1264">
            <v>0.16</v>
          </cell>
          <cell r="AD1264">
            <v>2</v>
          </cell>
        </row>
        <row r="1265">
          <cell r="D1265" t="str">
            <v>000939_Z11</v>
          </cell>
          <cell r="P1265">
            <v>0.16</v>
          </cell>
          <cell r="AD1265">
            <v>3</v>
          </cell>
        </row>
        <row r="1266">
          <cell r="D1266" t="str">
            <v>034683_Z11</v>
          </cell>
          <cell r="P1266">
            <v>4.4999999999999998E-2</v>
          </cell>
          <cell r="AD1266">
            <v>1</v>
          </cell>
        </row>
        <row r="1267">
          <cell r="D1267" t="str">
            <v>034683_Z11</v>
          </cell>
          <cell r="P1267">
            <v>4.4999999999999998E-2</v>
          </cell>
          <cell r="AD1267">
            <v>2</v>
          </cell>
        </row>
        <row r="1268">
          <cell r="D1268" t="str">
            <v>034683_Z11</v>
          </cell>
          <cell r="P1268">
            <v>4.4999999999999998E-2</v>
          </cell>
          <cell r="AD1268">
            <v>3</v>
          </cell>
        </row>
        <row r="1269">
          <cell r="D1269" t="str">
            <v>000941_Z11</v>
          </cell>
          <cell r="P1269">
            <v>1.0999999999999999E-2</v>
          </cell>
          <cell r="AD1269">
            <v>1</v>
          </cell>
        </row>
        <row r="1270">
          <cell r="D1270" t="str">
            <v>000941_Z11</v>
          </cell>
          <cell r="P1270">
            <v>1.0999999999999999E-2</v>
          </cell>
          <cell r="AD1270">
            <v>2</v>
          </cell>
        </row>
        <row r="1271">
          <cell r="D1271" t="str">
            <v>000941_Z11</v>
          </cell>
          <cell r="P1271">
            <v>1.0999999999999999E-2</v>
          </cell>
          <cell r="AD1271">
            <v>3</v>
          </cell>
        </row>
        <row r="1272">
          <cell r="D1272" t="str">
            <v>000942_Z11</v>
          </cell>
          <cell r="P1272">
            <v>7.4999999999999997E-2</v>
          </cell>
          <cell r="AD1272">
            <v>1</v>
          </cell>
        </row>
        <row r="1273">
          <cell r="D1273" t="str">
            <v>000942_Z11</v>
          </cell>
          <cell r="P1273">
            <v>7.4999999999999997E-2</v>
          </cell>
          <cell r="AD1273">
            <v>2</v>
          </cell>
        </row>
        <row r="1274">
          <cell r="D1274" t="str">
            <v>000942_Z11</v>
          </cell>
          <cell r="P1274">
            <v>7.4999999999999997E-2</v>
          </cell>
          <cell r="AD1274">
            <v>3</v>
          </cell>
        </row>
        <row r="1275">
          <cell r="D1275" t="str">
            <v>000943_Z11</v>
          </cell>
          <cell r="P1275">
            <v>5.5E-2</v>
          </cell>
          <cell r="AD1275">
            <v>1</v>
          </cell>
        </row>
        <row r="1276">
          <cell r="D1276" t="str">
            <v>000943_Z11</v>
          </cell>
          <cell r="P1276">
            <v>5.5E-2</v>
          </cell>
          <cell r="AD1276">
            <v>2</v>
          </cell>
        </row>
        <row r="1277">
          <cell r="D1277" t="str">
            <v>000943_Z11</v>
          </cell>
          <cell r="P1277">
            <v>5.5E-2</v>
          </cell>
          <cell r="AD1277">
            <v>3</v>
          </cell>
        </row>
        <row r="1278">
          <cell r="D1278" t="str">
            <v>000944_Z11</v>
          </cell>
          <cell r="P1278">
            <v>0.27</v>
          </cell>
          <cell r="AD1278">
            <v>1</v>
          </cell>
        </row>
        <row r="1279">
          <cell r="D1279" t="str">
            <v>000944_Z11</v>
          </cell>
          <cell r="P1279">
            <v>0.27</v>
          </cell>
          <cell r="AD1279">
            <v>2</v>
          </cell>
        </row>
        <row r="1280">
          <cell r="D1280" t="str">
            <v>000944_Z11</v>
          </cell>
          <cell r="P1280">
            <v>0.27</v>
          </cell>
          <cell r="AD1280">
            <v>3</v>
          </cell>
        </row>
        <row r="1281">
          <cell r="D1281" t="str">
            <v>000945_Z11</v>
          </cell>
          <cell r="P1281">
            <v>7.4999999999999997E-2</v>
          </cell>
          <cell r="AD1281">
            <v>1</v>
          </cell>
        </row>
        <row r="1282">
          <cell r="D1282" t="str">
            <v>000945_Z11</v>
          </cell>
          <cell r="P1282">
            <v>7.4999999999999997E-2</v>
          </cell>
          <cell r="AD1282">
            <v>2</v>
          </cell>
        </row>
        <row r="1283">
          <cell r="D1283" t="str">
            <v>000945_Z11</v>
          </cell>
          <cell r="P1283">
            <v>7.4999999999999997E-2</v>
          </cell>
          <cell r="AD1283">
            <v>3</v>
          </cell>
        </row>
        <row r="1284">
          <cell r="D1284" t="str">
            <v>VIRT_379C</v>
          </cell>
          <cell r="P1284">
            <v>0.112</v>
          </cell>
          <cell r="AD1284">
            <v>1</v>
          </cell>
        </row>
        <row r="1285">
          <cell r="D1285" t="str">
            <v>VIRT_379C</v>
          </cell>
          <cell r="P1285">
            <v>0.112</v>
          </cell>
          <cell r="AD1285">
            <v>2</v>
          </cell>
        </row>
        <row r="1286">
          <cell r="D1286" t="str">
            <v>VIRT_379C</v>
          </cell>
          <cell r="P1286">
            <v>0.112</v>
          </cell>
          <cell r="AD1286">
            <v>3</v>
          </cell>
        </row>
        <row r="1287">
          <cell r="D1287" t="str">
            <v>000948_Z11</v>
          </cell>
          <cell r="P1287">
            <v>0.16</v>
          </cell>
          <cell r="AD1287">
            <v>1</v>
          </cell>
        </row>
        <row r="1288">
          <cell r="D1288" t="str">
            <v>000948_Z11</v>
          </cell>
          <cell r="P1288">
            <v>0.16</v>
          </cell>
          <cell r="AD1288">
            <v>2</v>
          </cell>
        </row>
        <row r="1289">
          <cell r="D1289" t="str">
            <v>000948_Z11</v>
          </cell>
          <cell r="P1289">
            <v>0.16</v>
          </cell>
          <cell r="AD1289">
            <v>3</v>
          </cell>
        </row>
        <row r="1290">
          <cell r="D1290" t="str">
            <v>000949_Z11</v>
          </cell>
          <cell r="P1290">
            <v>0.11</v>
          </cell>
          <cell r="AD1290">
            <v>1</v>
          </cell>
        </row>
        <row r="1291">
          <cell r="D1291" t="str">
            <v>000949_Z11</v>
          </cell>
          <cell r="P1291">
            <v>0.11</v>
          </cell>
          <cell r="AD1291">
            <v>2</v>
          </cell>
        </row>
        <row r="1292">
          <cell r="D1292" t="str">
            <v>000949_Z11</v>
          </cell>
          <cell r="P1292">
            <v>0.11</v>
          </cell>
          <cell r="AD1292">
            <v>3</v>
          </cell>
        </row>
        <row r="1293">
          <cell r="D1293" t="str">
            <v>000951_Z11</v>
          </cell>
          <cell r="P1293">
            <v>0.2</v>
          </cell>
          <cell r="AD1293">
            <v>1</v>
          </cell>
        </row>
        <row r="1294">
          <cell r="D1294" t="str">
            <v>000951_Z11</v>
          </cell>
          <cell r="P1294">
            <v>0.2</v>
          </cell>
          <cell r="AD1294">
            <v>2</v>
          </cell>
        </row>
        <row r="1295">
          <cell r="D1295" t="str">
            <v>000951_Z11</v>
          </cell>
          <cell r="P1295">
            <v>0.2</v>
          </cell>
          <cell r="AD1295">
            <v>3</v>
          </cell>
        </row>
        <row r="1296">
          <cell r="D1296" t="str">
            <v>034496_Z11</v>
          </cell>
          <cell r="P1296">
            <v>0.03</v>
          </cell>
          <cell r="AD1296">
            <v>1</v>
          </cell>
        </row>
        <row r="1297">
          <cell r="D1297" t="str">
            <v>034496_Z11</v>
          </cell>
          <cell r="P1297">
            <v>0.03</v>
          </cell>
          <cell r="AD1297">
            <v>2</v>
          </cell>
        </row>
        <row r="1298">
          <cell r="D1298" t="str">
            <v>034496_Z11</v>
          </cell>
          <cell r="P1298">
            <v>0.03</v>
          </cell>
          <cell r="AD1298">
            <v>3</v>
          </cell>
        </row>
        <row r="1299">
          <cell r="D1299" t="str">
            <v>000954_Z11</v>
          </cell>
          <cell r="P1299">
            <v>0.09</v>
          </cell>
          <cell r="AD1299">
            <v>1</v>
          </cell>
        </row>
        <row r="1300">
          <cell r="D1300" t="str">
            <v>000954_Z11</v>
          </cell>
          <cell r="P1300">
            <v>0.09</v>
          </cell>
          <cell r="AD1300">
            <v>2</v>
          </cell>
        </row>
        <row r="1301">
          <cell r="D1301" t="str">
            <v>000954_Z11</v>
          </cell>
          <cell r="P1301">
            <v>0.09</v>
          </cell>
          <cell r="AD1301">
            <v>3</v>
          </cell>
        </row>
        <row r="1302">
          <cell r="D1302" t="str">
            <v>000955_Z11</v>
          </cell>
          <cell r="P1302">
            <v>0.03</v>
          </cell>
          <cell r="AD1302">
            <v>1</v>
          </cell>
        </row>
        <row r="1303">
          <cell r="D1303" t="str">
            <v>000955_Z11</v>
          </cell>
          <cell r="P1303">
            <v>0.03</v>
          </cell>
          <cell r="AD1303">
            <v>2</v>
          </cell>
        </row>
        <row r="1304">
          <cell r="D1304" t="str">
            <v>000955_Z11</v>
          </cell>
          <cell r="P1304">
            <v>0.03</v>
          </cell>
          <cell r="AD1304">
            <v>3</v>
          </cell>
        </row>
        <row r="1305">
          <cell r="D1305" t="str">
            <v>000956_Z11</v>
          </cell>
          <cell r="P1305">
            <v>7.0000000000000007E-2</v>
          </cell>
          <cell r="AD1305">
            <v>1</v>
          </cell>
        </row>
        <row r="1306">
          <cell r="D1306" t="str">
            <v>000956_Z11</v>
          </cell>
          <cell r="P1306">
            <v>7.0000000000000007E-2</v>
          </cell>
          <cell r="AD1306">
            <v>2</v>
          </cell>
        </row>
        <row r="1307">
          <cell r="D1307" t="str">
            <v>000956_Z11</v>
          </cell>
          <cell r="P1307">
            <v>7.0000000000000007E-2</v>
          </cell>
          <cell r="AD1307">
            <v>3</v>
          </cell>
        </row>
        <row r="1308">
          <cell r="D1308" t="str">
            <v>000957_Z11</v>
          </cell>
          <cell r="P1308">
            <v>0.03</v>
          </cell>
          <cell r="AD1308">
            <v>1</v>
          </cell>
        </row>
        <row r="1309">
          <cell r="D1309" t="str">
            <v>000957_Z11</v>
          </cell>
          <cell r="P1309">
            <v>0.03</v>
          </cell>
          <cell r="AD1309">
            <v>2</v>
          </cell>
        </row>
        <row r="1310">
          <cell r="D1310" t="str">
            <v>000957_Z11</v>
          </cell>
          <cell r="P1310">
            <v>0.03</v>
          </cell>
          <cell r="AD1310">
            <v>3</v>
          </cell>
        </row>
        <row r="1311">
          <cell r="D1311" t="str">
            <v>000958_Z11</v>
          </cell>
          <cell r="P1311">
            <v>8.0000000000000002E-3</v>
          </cell>
          <cell r="AD1311">
            <v>1</v>
          </cell>
        </row>
        <row r="1312">
          <cell r="D1312" t="str">
            <v>000958_Z11</v>
          </cell>
          <cell r="P1312">
            <v>8.0000000000000002E-3</v>
          </cell>
          <cell r="AD1312">
            <v>2</v>
          </cell>
        </row>
        <row r="1313">
          <cell r="D1313" t="str">
            <v>000958_Z11</v>
          </cell>
          <cell r="P1313">
            <v>8.0000000000000002E-3</v>
          </cell>
          <cell r="AD1313">
            <v>3</v>
          </cell>
        </row>
        <row r="1314">
          <cell r="D1314" t="str">
            <v>000960_Z11</v>
          </cell>
          <cell r="P1314">
            <v>0.5</v>
          </cell>
          <cell r="AD1314">
            <v>1</v>
          </cell>
        </row>
        <row r="1315">
          <cell r="D1315" t="str">
            <v>000960_Z11</v>
          </cell>
          <cell r="P1315">
            <v>0.5</v>
          </cell>
          <cell r="AD1315">
            <v>2</v>
          </cell>
        </row>
        <row r="1316">
          <cell r="D1316" t="str">
            <v>000960_Z11</v>
          </cell>
          <cell r="P1316">
            <v>0.5</v>
          </cell>
          <cell r="AD1316">
            <v>3</v>
          </cell>
        </row>
        <row r="1317">
          <cell r="D1317" t="str">
            <v>000961_Z11</v>
          </cell>
          <cell r="P1317">
            <v>0.10199999999999999</v>
          </cell>
          <cell r="AD1317">
            <v>1</v>
          </cell>
        </row>
        <row r="1318">
          <cell r="D1318" t="str">
            <v>000961_Z11</v>
          </cell>
          <cell r="P1318">
            <v>0.10199999999999999</v>
          </cell>
          <cell r="AD1318">
            <v>2</v>
          </cell>
        </row>
        <row r="1319">
          <cell r="D1319" t="str">
            <v>000961_Z11</v>
          </cell>
          <cell r="P1319">
            <v>0.10199999999999999</v>
          </cell>
          <cell r="AD1319">
            <v>3</v>
          </cell>
        </row>
        <row r="1320">
          <cell r="D1320" t="str">
            <v>000962_Z11</v>
          </cell>
          <cell r="P1320">
            <v>0.03</v>
          </cell>
          <cell r="AD1320">
            <v>1</v>
          </cell>
        </row>
        <row r="1321">
          <cell r="D1321" t="str">
            <v>000962_Z11</v>
          </cell>
          <cell r="P1321">
            <v>0.03</v>
          </cell>
          <cell r="AD1321">
            <v>2</v>
          </cell>
        </row>
        <row r="1322">
          <cell r="D1322" t="str">
            <v>000962_Z11</v>
          </cell>
          <cell r="P1322">
            <v>0.03</v>
          </cell>
          <cell r="AD1322">
            <v>3</v>
          </cell>
        </row>
        <row r="1323">
          <cell r="D1323" t="str">
            <v>000963_Z11</v>
          </cell>
          <cell r="P1323">
            <v>1.0999999999999999E-2</v>
          </cell>
          <cell r="AD1323">
            <v>1</v>
          </cell>
        </row>
        <row r="1324">
          <cell r="D1324" t="str">
            <v>000963_Z11</v>
          </cell>
          <cell r="P1324">
            <v>1.0999999999999999E-2</v>
          </cell>
          <cell r="AD1324">
            <v>2</v>
          </cell>
        </row>
        <row r="1325">
          <cell r="D1325" t="str">
            <v>000963_Z11</v>
          </cell>
          <cell r="P1325">
            <v>1.0999999999999999E-2</v>
          </cell>
          <cell r="AD1325">
            <v>3</v>
          </cell>
        </row>
        <row r="1326">
          <cell r="D1326" t="str">
            <v>034725_Z11</v>
          </cell>
          <cell r="P1326">
            <v>2.1999999999999999E-2</v>
          </cell>
          <cell r="AD1326">
            <v>1</v>
          </cell>
        </row>
        <row r="1327">
          <cell r="D1327" t="str">
            <v>034725_Z11</v>
          </cell>
          <cell r="P1327">
            <v>2.1999999999999999E-2</v>
          </cell>
          <cell r="AD1327">
            <v>2</v>
          </cell>
        </row>
        <row r="1328">
          <cell r="D1328" t="str">
            <v>034725_Z11</v>
          </cell>
          <cell r="P1328">
            <v>2.1999999999999999E-2</v>
          </cell>
          <cell r="AD1328">
            <v>3</v>
          </cell>
        </row>
        <row r="1329">
          <cell r="D1329" t="str">
            <v>000965_Z11</v>
          </cell>
          <cell r="P1329">
            <v>1.7999999999999999E-2</v>
          </cell>
          <cell r="AD1329">
            <v>1</v>
          </cell>
        </row>
        <row r="1330">
          <cell r="D1330" t="str">
            <v>000965_Z11</v>
          </cell>
          <cell r="P1330">
            <v>1.7999999999999999E-2</v>
          </cell>
          <cell r="AD1330">
            <v>2</v>
          </cell>
        </row>
        <row r="1331">
          <cell r="D1331" t="str">
            <v>000965_Z11</v>
          </cell>
          <cell r="P1331">
            <v>1.7999999999999999E-2</v>
          </cell>
          <cell r="AD1331">
            <v>3</v>
          </cell>
        </row>
        <row r="1332">
          <cell r="D1332" t="str">
            <v>000966_Z11</v>
          </cell>
          <cell r="P1332">
            <v>3.3000000000000002E-2</v>
          </cell>
          <cell r="AD1332">
            <v>1</v>
          </cell>
        </row>
        <row r="1333">
          <cell r="D1333" t="str">
            <v>000966_Z11</v>
          </cell>
          <cell r="P1333">
            <v>3.3000000000000002E-2</v>
          </cell>
          <cell r="AD1333">
            <v>2</v>
          </cell>
        </row>
        <row r="1334">
          <cell r="D1334" t="str">
            <v>000966_Z11</v>
          </cell>
          <cell r="P1334">
            <v>3.3000000000000002E-2</v>
          </cell>
          <cell r="AD1334">
            <v>3</v>
          </cell>
        </row>
        <row r="1335">
          <cell r="D1335" t="str">
            <v>000967_Z11</v>
          </cell>
          <cell r="P1335">
            <v>7.4999999999999997E-2</v>
          </cell>
          <cell r="AD1335">
            <v>1</v>
          </cell>
        </row>
        <row r="1336">
          <cell r="D1336" t="str">
            <v>000967_Z11</v>
          </cell>
          <cell r="P1336">
            <v>7.4999999999999997E-2</v>
          </cell>
          <cell r="AD1336">
            <v>2</v>
          </cell>
        </row>
        <row r="1337">
          <cell r="D1337" t="str">
            <v>000967_Z11</v>
          </cell>
          <cell r="P1337">
            <v>7.4999999999999997E-2</v>
          </cell>
          <cell r="AD1337">
            <v>3</v>
          </cell>
        </row>
        <row r="1338">
          <cell r="D1338" t="str">
            <v>000968_Z11</v>
          </cell>
          <cell r="P1338">
            <v>0.04</v>
          </cell>
          <cell r="AD1338">
            <v>1</v>
          </cell>
        </row>
        <row r="1339">
          <cell r="D1339" t="str">
            <v>000968_Z11</v>
          </cell>
          <cell r="P1339">
            <v>0.04</v>
          </cell>
          <cell r="AD1339">
            <v>2</v>
          </cell>
        </row>
        <row r="1340">
          <cell r="D1340" t="str">
            <v>000968_Z11</v>
          </cell>
          <cell r="P1340">
            <v>0.04</v>
          </cell>
          <cell r="AD1340">
            <v>3</v>
          </cell>
        </row>
        <row r="1341">
          <cell r="D1341" t="str">
            <v>000969_Z11</v>
          </cell>
          <cell r="P1341">
            <v>3.5999999999999997E-2</v>
          </cell>
          <cell r="AD1341">
            <v>1</v>
          </cell>
        </row>
        <row r="1342">
          <cell r="D1342" t="str">
            <v>000969_Z11</v>
          </cell>
          <cell r="P1342">
            <v>2.5000000000000001E-2</v>
          </cell>
          <cell r="AD1342">
            <v>2</v>
          </cell>
        </row>
        <row r="1343">
          <cell r="D1343" t="str">
            <v>000969_Z11</v>
          </cell>
          <cell r="P1343">
            <v>2.5000000000000001E-2</v>
          </cell>
          <cell r="AD1343">
            <v>3</v>
          </cell>
        </row>
        <row r="1344">
          <cell r="D1344" t="str">
            <v>034944_Z11</v>
          </cell>
          <cell r="P1344">
            <v>2.4E-2</v>
          </cell>
          <cell r="AD1344">
            <v>2</v>
          </cell>
        </row>
        <row r="1345">
          <cell r="D1345" t="str">
            <v>034944_Z11</v>
          </cell>
          <cell r="P1345">
            <v>2.4E-2</v>
          </cell>
          <cell r="AD1345">
            <v>3</v>
          </cell>
        </row>
        <row r="1346">
          <cell r="D1346" t="str">
            <v>000970_Z11</v>
          </cell>
          <cell r="P1346">
            <v>1.2999999999999999E-2</v>
          </cell>
          <cell r="AD1346">
            <v>1</v>
          </cell>
        </row>
        <row r="1347">
          <cell r="D1347" t="str">
            <v>000970_Z11</v>
          </cell>
          <cell r="P1347">
            <v>1.2999999999999999E-2</v>
          </cell>
          <cell r="AD1347">
            <v>2</v>
          </cell>
        </row>
        <row r="1348">
          <cell r="D1348" t="str">
            <v>000970_Z11</v>
          </cell>
          <cell r="P1348">
            <v>1.2999999999999999E-2</v>
          </cell>
          <cell r="AD1348">
            <v>3</v>
          </cell>
        </row>
        <row r="1349">
          <cell r="D1349" t="str">
            <v>VIRT_395C</v>
          </cell>
          <cell r="P1349">
            <v>2.1999999999999999E-2</v>
          </cell>
          <cell r="AD1349">
            <v>1</v>
          </cell>
        </row>
        <row r="1350">
          <cell r="D1350" t="str">
            <v>VIRT_395C</v>
          </cell>
          <cell r="P1350">
            <v>2.1999999999999999E-2</v>
          </cell>
          <cell r="AD1350">
            <v>2</v>
          </cell>
        </row>
        <row r="1351">
          <cell r="D1351" t="str">
            <v>VIRT_395C</v>
          </cell>
          <cell r="P1351">
            <v>2.1999999999999999E-2</v>
          </cell>
          <cell r="AD1351">
            <v>3</v>
          </cell>
        </row>
        <row r="1352">
          <cell r="D1352" t="str">
            <v>000974_Z11</v>
          </cell>
          <cell r="P1352">
            <v>0.03</v>
          </cell>
          <cell r="AD1352">
            <v>1</v>
          </cell>
        </row>
        <row r="1353">
          <cell r="D1353" t="str">
            <v>000974_Z11</v>
          </cell>
          <cell r="P1353">
            <v>0.03</v>
          </cell>
          <cell r="AD1353">
            <v>2</v>
          </cell>
        </row>
        <row r="1354">
          <cell r="D1354" t="str">
            <v>VIRT_398C</v>
          </cell>
          <cell r="P1354">
            <v>0.94499999999999995</v>
          </cell>
          <cell r="AD1354">
            <v>1</v>
          </cell>
        </row>
        <row r="1355">
          <cell r="D1355" t="str">
            <v>VIRT_398C</v>
          </cell>
          <cell r="P1355">
            <v>0.94499999999999995</v>
          </cell>
          <cell r="AD1355">
            <v>2</v>
          </cell>
        </row>
        <row r="1356">
          <cell r="D1356" t="str">
            <v>VIRT_398C</v>
          </cell>
          <cell r="P1356">
            <v>0.94499999999999995</v>
          </cell>
          <cell r="AD1356">
            <v>3</v>
          </cell>
        </row>
        <row r="1357">
          <cell r="D1357" t="str">
            <v>000983_Z11</v>
          </cell>
          <cell r="P1357">
            <v>4.0000000000000001E-3</v>
          </cell>
          <cell r="AD1357">
            <v>1</v>
          </cell>
        </row>
        <row r="1358">
          <cell r="D1358" t="str">
            <v>000983_Z11</v>
          </cell>
          <cell r="P1358">
            <v>4.0000000000000001E-3</v>
          </cell>
          <cell r="AD1358">
            <v>2</v>
          </cell>
        </row>
        <row r="1359">
          <cell r="D1359" t="str">
            <v>000983_Z11</v>
          </cell>
          <cell r="P1359">
            <v>4.0000000000000001E-3</v>
          </cell>
          <cell r="AD1359">
            <v>3</v>
          </cell>
        </row>
        <row r="1360">
          <cell r="D1360" t="str">
            <v>034443_Z11</v>
          </cell>
          <cell r="P1360">
            <v>5.4999999999999997E-3</v>
          </cell>
          <cell r="AD1360">
            <v>1</v>
          </cell>
        </row>
        <row r="1361">
          <cell r="D1361" t="str">
            <v>034443_Z11</v>
          </cell>
          <cell r="P1361">
            <v>5.4999999999999997E-3</v>
          </cell>
          <cell r="AD1361">
            <v>2</v>
          </cell>
        </row>
        <row r="1362">
          <cell r="D1362" t="str">
            <v>034443_Z11</v>
          </cell>
          <cell r="P1362">
            <v>5.4999999999999997E-3</v>
          </cell>
          <cell r="AD1362">
            <v>3</v>
          </cell>
        </row>
        <row r="1363">
          <cell r="D1363" t="str">
            <v>000984_Z11</v>
          </cell>
          <cell r="P1363">
            <v>0.08</v>
          </cell>
          <cell r="AD1363">
            <v>1</v>
          </cell>
        </row>
        <row r="1364">
          <cell r="D1364" t="str">
            <v>000984_Z11</v>
          </cell>
          <cell r="P1364">
            <v>0.08</v>
          </cell>
          <cell r="AD1364">
            <v>2</v>
          </cell>
        </row>
        <row r="1365">
          <cell r="D1365" t="str">
            <v>000984_Z11</v>
          </cell>
          <cell r="P1365">
            <v>0.08</v>
          </cell>
          <cell r="AD1365">
            <v>3</v>
          </cell>
        </row>
        <row r="1366">
          <cell r="D1366" t="str">
            <v>VIRT_400C</v>
          </cell>
          <cell r="P1366">
            <v>0.1</v>
          </cell>
          <cell r="AD1366">
            <v>1</v>
          </cell>
        </row>
        <row r="1367">
          <cell r="D1367" t="str">
            <v>VIRT_400C</v>
          </cell>
          <cell r="P1367">
            <v>0.1</v>
          </cell>
          <cell r="AD1367">
            <v>2</v>
          </cell>
        </row>
        <row r="1368">
          <cell r="D1368" t="str">
            <v>VIRT_400C</v>
          </cell>
          <cell r="P1368">
            <v>0.1</v>
          </cell>
          <cell r="AD1368">
            <v>3</v>
          </cell>
        </row>
        <row r="1369">
          <cell r="D1369" t="str">
            <v>000989_Z11</v>
          </cell>
          <cell r="P1369">
            <v>5.5E-2</v>
          </cell>
          <cell r="AD1369">
            <v>1</v>
          </cell>
        </row>
        <row r="1370">
          <cell r="D1370" t="str">
            <v>000989_Z11</v>
          </cell>
          <cell r="P1370">
            <v>5.5E-2</v>
          </cell>
          <cell r="AD1370">
            <v>2</v>
          </cell>
        </row>
        <row r="1371">
          <cell r="D1371" t="str">
            <v>000989_Z11</v>
          </cell>
          <cell r="P1371">
            <v>5.5E-2</v>
          </cell>
          <cell r="AD1371">
            <v>3</v>
          </cell>
        </row>
        <row r="1372">
          <cell r="D1372" t="str">
            <v>VIRT_403C</v>
          </cell>
          <cell r="P1372">
            <v>3.4000000000000002E-2</v>
          </cell>
          <cell r="AD1372">
            <v>1</v>
          </cell>
        </row>
        <row r="1373">
          <cell r="D1373" t="str">
            <v>VIRT_403C</v>
          </cell>
          <cell r="P1373">
            <v>3.4000000000000002E-2</v>
          </cell>
          <cell r="AD1373">
            <v>2</v>
          </cell>
        </row>
        <row r="1374">
          <cell r="D1374" t="str">
            <v>VIRT_403C</v>
          </cell>
          <cell r="P1374">
            <v>3.4000000000000002E-2</v>
          </cell>
          <cell r="AD1374">
            <v>3</v>
          </cell>
        </row>
        <row r="1375">
          <cell r="D1375" t="str">
            <v>000992_Z11</v>
          </cell>
          <cell r="P1375">
            <v>2.5999999999999999E-2</v>
          </cell>
          <cell r="AD1375">
            <v>1</v>
          </cell>
        </row>
        <row r="1376">
          <cell r="D1376" t="str">
            <v>000992_Z11</v>
          </cell>
          <cell r="P1376">
            <v>2.5999999999999999E-2</v>
          </cell>
          <cell r="AD1376">
            <v>2</v>
          </cell>
        </row>
        <row r="1377">
          <cell r="D1377" t="str">
            <v>000992_Z11</v>
          </cell>
          <cell r="P1377">
            <v>2.5999999999999999E-2</v>
          </cell>
          <cell r="AD1377">
            <v>3</v>
          </cell>
        </row>
        <row r="1378">
          <cell r="D1378" t="str">
            <v>000993_Z11</v>
          </cell>
          <cell r="P1378">
            <v>1.0999999999999999E-2</v>
          </cell>
          <cell r="AD1378">
            <v>1</v>
          </cell>
        </row>
        <row r="1379">
          <cell r="D1379" t="str">
            <v>000993_Z11</v>
          </cell>
          <cell r="P1379">
            <v>1.0999999999999999E-2</v>
          </cell>
          <cell r="AD1379">
            <v>2</v>
          </cell>
        </row>
        <row r="1380">
          <cell r="D1380" t="str">
            <v>000993_Z11</v>
          </cell>
          <cell r="P1380">
            <v>1.0999999999999999E-2</v>
          </cell>
          <cell r="AD1380">
            <v>3</v>
          </cell>
        </row>
        <row r="1381">
          <cell r="D1381" t="str">
            <v>000994_Z11</v>
          </cell>
          <cell r="P1381">
            <v>1.0999999999999999E-2</v>
          </cell>
          <cell r="AD1381">
            <v>1</v>
          </cell>
        </row>
        <row r="1382">
          <cell r="D1382" t="str">
            <v>000994_Z11</v>
          </cell>
          <cell r="P1382">
            <v>1.0999999999999999E-2</v>
          </cell>
          <cell r="AD1382">
            <v>2</v>
          </cell>
        </row>
        <row r="1383">
          <cell r="D1383" t="str">
            <v>000994_Z11</v>
          </cell>
          <cell r="P1383">
            <v>1.0999999999999999E-2</v>
          </cell>
          <cell r="AD1383">
            <v>3</v>
          </cell>
        </row>
        <row r="1384">
          <cell r="D1384" t="str">
            <v>001000_Z11</v>
          </cell>
          <cell r="P1384">
            <v>0.12</v>
          </cell>
          <cell r="AD1384">
            <v>1</v>
          </cell>
        </row>
        <row r="1385">
          <cell r="D1385" t="str">
            <v>001000_Z11</v>
          </cell>
          <cell r="P1385">
            <v>0.12</v>
          </cell>
          <cell r="AD1385">
            <v>2</v>
          </cell>
        </row>
        <row r="1386">
          <cell r="D1386" t="str">
            <v>001000_Z11</v>
          </cell>
          <cell r="P1386">
            <v>0.12</v>
          </cell>
          <cell r="AD1386">
            <v>3</v>
          </cell>
        </row>
        <row r="1387">
          <cell r="D1387" t="str">
            <v>001011_Z11</v>
          </cell>
          <cell r="P1387">
            <v>0.04</v>
          </cell>
          <cell r="AD1387">
            <v>1</v>
          </cell>
        </row>
        <row r="1388">
          <cell r="D1388" t="str">
            <v>001011_Z11</v>
          </cell>
          <cell r="P1388">
            <v>0.04</v>
          </cell>
          <cell r="AD1388">
            <v>2</v>
          </cell>
        </row>
        <row r="1389">
          <cell r="D1389" t="str">
            <v>001011_Z11</v>
          </cell>
          <cell r="P1389">
            <v>0.04</v>
          </cell>
          <cell r="AD1389">
            <v>3</v>
          </cell>
        </row>
        <row r="1390">
          <cell r="D1390" t="str">
            <v>001012_Z11</v>
          </cell>
          <cell r="P1390">
            <v>2.1999999999999999E-2</v>
          </cell>
          <cell r="AD1390">
            <v>1</v>
          </cell>
        </row>
        <row r="1391">
          <cell r="D1391" t="str">
            <v>001012_Z11</v>
          </cell>
          <cell r="P1391">
            <v>2.1999999999999999E-2</v>
          </cell>
          <cell r="AD1391">
            <v>2</v>
          </cell>
        </row>
        <row r="1392">
          <cell r="D1392" t="str">
            <v>001012_Z11</v>
          </cell>
          <cell r="P1392">
            <v>2.1999999999999999E-2</v>
          </cell>
          <cell r="AD1392">
            <v>3</v>
          </cell>
        </row>
        <row r="1393">
          <cell r="D1393" t="str">
            <v>034703_Z11</v>
          </cell>
          <cell r="P1393">
            <v>0.03</v>
          </cell>
          <cell r="AD1393">
            <v>1</v>
          </cell>
        </row>
        <row r="1394">
          <cell r="D1394" t="str">
            <v>034703_Z11</v>
          </cell>
          <cell r="P1394">
            <v>0.03</v>
          </cell>
          <cell r="AD1394">
            <v>2</v>
          </cell>
        </row>
        <row r="1395">
          <cell r="D1395" t="str">
            <v>034703_Z11</v>
          </cell>
          <cell r="P1395">
            <v>0.03</v>
          </cell>
          <cell r="AD1395">
            <v>3</v>
          </cell>
        </row>
        <row r="1396">
          <cell r="D1396" t="str">
            <v>001018_Z11</v>
          </cell>
          <cell r="P1396">
            <v>6.4999999999999997E-3</v>
          </cell>
          <cell r="AD1396">
            <v>1</v>
          </cell>
        </row>
        <row r="1397">
          <cell r="D1397" t="str">
            <v>001018_Z11</v>
          </cell>
          <cell r="P1397">
            <v>6.4999999999999997E-3</v>
          </cell>
          <cell r="AD1397">
            <v>2</v>
          </cell>
        </row>
        <row r="1398">
          <cell r="D1398" t="str">
            <v>001018_Z11</v>
          </cell>
          <cell r="P1398">
            <v>6.4999999999999997E-3</v>
          </cell>
          <cell r="AD1398">
            <v>3</v>
          </cell>
        </row>
        <row r="1399">
          <cell r="D1399" t="str">
            <v>001036_Z11</v>
          </cell>
          <cell r="P1399">
            <v>0.15</v>
          </cell>
          <cell r="AD1399">
            <v>1</v>
          </cell>
        </row>
        <row r="1400">
          <cell r="D1400" t="str">
            <v>001036_Z11</v>
          </cell>
          <cell r="P1400">
            <v>0.15</v>
          </cell>
          <cell r="AD1400">
            <v>2</v>
          </cell>
        </row>
        <row r="1401">
          <cell r="D1401" t="str">
            <v>001036_Z11</v>
          </cell>
          <cell r="P1401">
            <v>0.15</v>
          </cell>
          <cell r="AD1401">
            <v>3</v>
          </cell>
        </row>
        <row r="1402">
          <cell r="D1402" t="str">
            <v>VIRT_420C</v>
          </cell>
          <cell r="P1402">
            <v>0.107</v>
          </cell>
          <cell r="AD1402">
            <v>1</v>
          </cell>
        </row>
        <row r="1403">
          <cell r="D1403" t="str">
            <v>VIRT_420C</v>
          </cell>
          <cell r="P1403">
            <v>0.107</v>
          </cell>
          <cell r="AD1403">
            <v>2</v>
          </cell>
        </row>
        <row r="1404">
          <cell r="D1404" t="str">
            <v>VIRT_420C</v>
          </cell>
          <cell r="P1404">
            <v>0.107</v>
          </cell>
          <cell r="AD1404">
            <v>3</v>
          </cell>
        </row>
        <row r="1405">
          <cell r="D1405" t="str">
            <v>001042_Z11</v>
          </cell>
          <cell r="P1405">
            <v>0.13</v>
          </cell>
          <cell r="AD1405">
            <v>1</v>
          </cell>
        </row>
        <row r="1406">
          <cell r="D1406" t="str">
            <v>001042_Z11</v>
          </cell>
          <cell r="P1406">
            <v>0.13</v>
          </cell>
          <cell r="AD1406">
            <v>2</v>
          </cell>
        </row>
        <row r="1407">
          <cell r="D1407" t="str">
            <v>001042_Z11</v>
          </cell>
          <cell r="P1407">
            <v>0.13</v>
          </cell>
          <cell r="AD1407">
            <v>3</v>
          </cell>
        </row>
        <row r="1408">
          <cell r="D1408" t="str">
            <v>VIRT_03682E</v>
          </cell>
          <cell r="P1408">
            <v>5.1999999999999998E-2</v>
          </cell>
          <cell r="AD1408">
            <v>1</v>
          </cell>
        </row>
        <row r="1409">
          <cell r="D1409" t="str">
            <v>VIRT_03682E</v>
          </cell>
          <cell r="P1409">
            <v>5.1999999999999998E-2</v>
          </cell>
          <cell r="AD1409">
            <v>2</v>
          </cell>
        </row>
        <row r="1410">
          <cell r="D1410" t="str">
            <v>VIRT_03682E</v>
          </cell>
          <cell r="P1410">
            <v>5.1999999999999998E-2</v>
          </cell>
          <cell r="AD1410">
            <v>3</v>
          </cell>
        </row>
        <row r="1411">
          <cell r="D1411" t="str">
            <v>VIRT_08845E</v>
          </cell>
          <cell r="P1411">
            <v>2.4500000000000001E-2</v>
          </cell>
          <cell r="AD1411">
            <v>1</v>
          </cell>
        </row>
        <row r="1412">
          <cell r="D1412" t="str">
            <v>VIRT_08845E</v>
          </cell>
          <cell r="P1412">
            <v>2.4500000000000001E-2</v>
          </cell>
          <cell r="AD1412">
            <v>2</v>
          </cell>
        </row>
        <row r="1413">
          <cell r="D1413" t="str">
            <v>VIRT_08845E</v>
          </cell>
          <cell r="P1413">
            <v>2.4500000000000001E-2</v>
          </cell>
          <cell r="AD1413">
            <v>3</v>
          </cell>
        </row>
        <row r="1414">
          <cell r="D1414" t="str">
            <v>VIRT_423C</v>
          </cell>
          <cell r="P1414">
            <v>3.4000000000000002E-2</v>
          </cell>
          <cell r="AD1414">
            <v>1</v>
          </cell>
        </row>
        <row r="1415">
          <cell r="D1415" t="str">
            <v>VIRT_423C</v>
          </cell>
          <cell r="P1415">
            <v>3.4000000000000002E-2</v>
          </cell>
          <cell r="AD1415">
            <v>2</v>
          </cell>
        </row>
        <row r="1416">
          <cell r="D1416" t="str">
            <v>VIRT_423C</v>
          </cell>
          <cell r="P1416">
            <v>3.4000000000000002E-2</v>
          </cell>
          <cell r="AD1416">
            <v>3</v>
          </cell>
        </row>
        <row r="1417">
          <cell r="D1417" t="str">
            <v>001054_Z11</v>
          </cell>
          <cell r="P1417">
            <v>2.5999999999999999E-2</v>
          </cell>
          <cell r="AD1417">
            <v>1</v>
          </cell>
        </row>
        <row r="1418">
          <cell r="D1418" t="str">
            <v>001054_Z11</v>
          </cell>
          <cell r="P1418">
            <v>2.5999999999999999E-2</v>
          </cell>
          <cell r="AD1418">
            <v>2</v>
          </cell>
        </row>
        <row r="1419">
          <cell r="D1419" t="str">
            <v>001054_Z11</v>
          </cell>
          <cell r="P1419">
            <v>2.5999999999999999E-2</v>
          </cell>
          <cell r="AD1419">
            <v>3</v>
          </cell>
        </row>
        <row r="1420">
          <cell r="D1420" t="str">
            <v>001055_Z11</v>
          </cell>
          <cell r="P1420">
            <v>1.4999999999999999E-2</v>
          </cell>
          <cell r="AD1420">
            <v>1</v>
          </cell>
        </row>
        <row r="1421">
          <cell r="D1421" t="str">
            <v>001055_Z11</v>
          </cell>
          <cell r="P1421">
            <v>1.4999999999999999E-2</v>
          </cell>
          <cell r="AD1421">
            <v>2</v>
          </cell>
        </row>
        <row r="1422">
          <cell r="D1422" t="str">
            <v>001055_Z11</v>
          </cell>
          <cell r="P1422">
            <v>1.4999999999999999E-2</v>
          </cell>
          <cell r="AD1422">
            <v>3</v>
          </cell>
        </row>
        <row r="1423">
          <cell r="D1423" t="str">
            <v>001056_Z11</v>
          </cell>
          <cell r="P1423">
            <v>1.4999999999999999E-2</v>
          </cell>
          <cell r="AD1423">
            <v>1</v>
          </cell>
        </row>
        <row r="1424">
          <cell r="D1424" t="str">
            <v>001056_Z11</v>
          </cell>
          <cell r="P1424">
            <v>1.4999999999999999E-2</v>
          </cell>
          <cell r="AD1424">
            <v>2</v>
          </cell>
        </row>
        <row r="1425">
          <cell r="D1425" t="str">
            <v>001056_Z11</v>
          </cell>
          <cell r="P1425">
            <v>1.4999999999999999E-2</v>
          </cell>
          <cell r="AD1425">
            <v>3</v>
          </cell>
        </row>
        <row r="1426">
          <cell r="D1426" t="str">
            <v>VIRT_09220E</v>
          </cell>
          <cell r="P1426">
            <v>0.03</v>
          </cell>
          <cell r="AD1426">
            <v>1</v>
          </cell>
        </row>
        <row r="1427">
          <cell r="D1427" t="str">
            <v>VIRT_09220E</v>
          </cell>
          <cell r="P1427">
            <v>0.03</v>
          </cell>
          <cell r="AD1427">
            <v>2</v>
          </cell>
        </row>
        <row r="1428">
          <cell r="D1428" t="str">
            <v>VIRT_09220E</v>
          </cell>
          <cell r="P1428">
            <v>0.03</v>
          </cell>
          <cell r="AD1428">
            <v>3</v>
          </cell>
        </row>
        <row r="1429">
          <cell r="D1429" t="str">
            <v>001060_Z11</v>
          </cell>
          <cell r="P1429">
            <v>3.6999999999999998E-2</v>
          </cell>
          <cell r="AD1429">
            <v>1</v>
          </cell>
        </row>
        <row r="1430">
          <cell r="D1430" t="str">
            <v>001060_Z11</v>
          </cell>
          <cell r="P1430">
            <v>3.6999999999999998E-2</v>
          </cell>
          <cell r="AD1430">
            <v>2</v>
          </cell>
        </row>
        <row r="1431">
          <cell r="D1431" t="str">
            <v>001060_Z11</v>
          </cell>
          <cell r="P1431">
            <v>3.6999999999999998E-2</v>
          </cell>
          <cell r="AD1431">
            <v>3</v>
          </cell>
        </row>
        <row r="1432">
          <cell r="D1432" t="str">
            <v>001061_Z11</v>
          </cell>
          <cell r="P1432">
            <v>3.6999999999999998E-2</v>
          </cell>
          <cell r="AD1432">
            <v>1</v>
          </cell>
        </row>
        <row r="1433">
          <cell r="D1433" t="str">
            <v>001061_Z11</v>
          </cell>
          <cell r="P1433">
            <v>3.6999999999999998E-2</v>
          </cell>
          <cell r="AD1433">
            <v>2</v>
          </cell>
        </row>
        <row r="1434">
          <cell r="D1434" t="str">
            <v>001061_Z11</v>
          </cell>
          <cell r="P1434">
            <v>3.6999999999999998E-2</v>
          </cell>
          <cell r="AD1434">
            <v>3</v>
          </cell>
        </row>
        <row r="1435">
          <cell r="D1435" t="str">
            <v>001062_Z11</v>
          </cell>
          <cell r="P1435">
            <v>7.4999999999999997E-3</v>
          </cell>
          <cell r="AD1435">
            <v>1</v>
          </cell>
        </row>
        <row r="1436">
          <cell r="D1436" t="str">
            <v>001062_Z11</v>
          </cell>
          <cell r="P1436">
            <v>7.4999999999999997E-3</v>
          </cell>
          <cell r="AD1436">
            <v>2</v>
          </cell>
        </row>
        <row r="1437">
          <cell r="D1437" t="str">
            <v>001062_Z11</v>
          </cell>
          <cell r="P1437">
            <v>7.4999999999999997E-3</v>
          </cell>
          <cell r="AD1437">
            <v>3</v>
          </cell>
        </row>
        <row r="1438">
          <cell r="D1438" t="str">
            <v>001063_Z11</v>
          </cell>
          <cell r="P1438">
            <v>7.4999999999999997E-2</v>
          </cell>
          <cell r="AD1438">
            <v>1</v>
          </cell>
        </row>
        <row r="1439">
          <cell r="D1439" t="str">
            <v>001063_Z11</v>
          </cell>
          <cell r="P1439">
            <v>7.4999999999999997E-2</v>
          </cell>
          <cell r="AD1439">
            <v>2</v>
          </cell>
        </row>
        <row r="1440">
          <cell r="D1440" t="str">
            <v>001063_Z11</v>
          </cell>
          <cell r="P1440">
            <v>7.4999999999999997E-2</v>
          </cell>
          <cell r="AD1440">
            <v>3</v>
          </cell>
        </row>
        <row r="1441">
          <cell r="D1441" t="str">
            <v>001064_Z11</v>
          </cell>
          <cell r="P1441">
            <v>4.4999999999999998E-2</v>
          </cell>
          <cell r="AD1441">
            <v>1</v>
          </cell>
        </row>
        <row r="1442">
          <cell r="D1442" t="str">
            <v>001064_Z11</v>
          </cell>
          <cell r="P1442">
            <v>4.4999999999999998E-2</v>
          </cell>
          <cell r="AD1442">
            <v>2</v>
          </cell>
        </row>
        <row r="1443">
          <cell r="D1443" t="str">
            <v>001064_Z11</v>
          </cell>
          <cell r="P1443">
            <v>4.4999999999999998E-2</v>
          </cell>
          <cell r="AD1443">
            <v>3</v>
          </cell>
        </row>
        <row r="1444">
          <cell r="D1444" t="str">
            <v>034235_Z11</v>
          </cell>
          <cell r="P1444">
            <v>0.11</v>
          </cell>
          <cell r="AD1444">
            <v>1</v>
          </cell>
        </row>
        <row r="1445">
          <cell r="D1445" t="str">
            <v>034235_Z11</v>
          </cell>
          <cell r="P1445">
            <v>0.11</v>
          </cell>
          <cell r="AD1445">
            <v>2</v>
          </cell>
        </row>
        <row r="1446">
          <cell r="D1446" t="str">
            <v>034235_Z11</v>
          </cell>
          <cell r="P1446">
            <v>0.11</v>
          </cell>
          <cell r="AD1446">
            <v>3</v>
          </cell>
        </row>
        <row r="1447">
          <cell r="D1447" t="str">
            <v>001066_Z11</v>
          </cell>
          <cell r="P1447">
            <v>7.4999999999999997E-2</v>
          </cell>
          <cell r="AD1447">
            <v>1</v>
          </cell>
        </row>
        <row r="1448">
          <cell r="D1448" t="str">
            <v>001066_Z11</v>
          </cell>
          <cell r="P1448">
            <v>7.4999999999999997E-2</v>
          </cell>
          <cell r="AD1448">
            <v>2</v>
          </cell>
        </row>
        <row r="1449">
          <cell r="D1449" t="str">
            <v>001066_Z11</v>
          </cell>
          <cell r="P1449">
            <v>7.4999999999999997E-2</v>
          </cell>
          <cell r="AD1449">
            <v>3</v>
          </cell>
        </row>
        <row r="1450">
          <cell r="D1450" t="str">
            <v>001068_Z11</v>
          </cell>
          <cell r="P1450">
            <v>1.4999999999999999E-2</v>
          </cell>
          <cell r="AD1450">
            <v>1</v>
          </cell>
        </row>
        <row r="1451">
          <cell r="D1451" t="str">
            <v>001068_Z11</v>
          </cell>
          <cell r="P1451">
            <v>1.4999999999999999E-2</v>
          </cell>
          <cell r="AD1451">
            <v>2</v>
          </cell>
        </row>
        <row r="1452">
          <cell r="D1452" t="str">
            <v>001068_Z11</v>
          </cell>
          <cell r="P1452">
            <v>1.4999999999999999E-2</v>
          </cell>
          <cell r="AD1452">
            <v>3</v>
          </cell>
        </row>
        <row r="1453">
          <cell r="D1453" t="str">
            <v>001069_Z11</v>
          </cell>
          <cell r="P1453">
            <v>4.4999999999999998E-2</v>
          </cell>
          <cell r="AD1453">
            <v>1</v>
          </cell>
        </row>
        <row r="1454">
          <cell r="D1454" t="str">
            <v>001069_Z11</v>
          </cell>
          <cell r="P1454">
            <v>4.4999999999999998E-2</v>
          </cell>
          <cell r="AD1454">
            <v>2</v>
          </cell>
        </row>
        <row r="1455">
          <cell r="D1455" t="str">
            <v>001069_Z11</v>
          </cell>
          <cell r="P1455">
            <v>4.4999999999999998E-2</v>
          </cell>
          <cell r="AD1455">
            <v>3</v>
          </cell>
        </row>
        <row r="1456">
          <cell r="D1456" t="str">
            <v>001070_Z11</v>
          </cell>
          <cell r="P1456">
            <v>5.5E-2</v>
          </cell>
          <cell r="AD1456">
            <v>1</v>
          </cell>
        </row>
        <row r="1457">
          <cell r="D1457" t="str">
            <v>001070_Z11</v>
          </cell>
          <cell r="P1457">
            <v>5.5E-2</v>
          </cell>
          <cell r="AD1457">
            <v>2</v>
          </cell>
        </row>
        <row r="1458">
          <cell r="D1458" t="str">
            <v>001070_Z11</v>
          </cell>
          <cell r="P1458">
            <v>5.5E-2</v>
          </cell>
          <cell r="AD1458">
            <v>3</v>
          </cell>
        </row>
        <row r="1459">
          <cell r="D1459" t="str">
            <v>001071_Z11</v>
          </cell>
          <cell r="P1459">
            <v>4.4999999999999998E-2</v>
          </cell>
          <cell r="AD1459">
            <v>1</v>
          </cell>
        </row>
        <row r="1460">
          <cell r="D1460" t="str">
            <v>001071_Z11</v>
          </cell>
          <cell r="P1460">
            <v>4.4999999999999998E-2</v>
          </cell>
          <cell r="AD1460">
            <v>2</v>
          </cell>
        </row>
        <row r="1461">
          <cell r="D1461" t="str">
            <v>001071_Z11</v>
          </cell>
          <cell r="P1461">
            <v>4.4999999999999998E-2</v>
          </cell>
          <cell r="AD1461">
            <v>3</v>
          </cell>
        </row>
        <row r="1462">
          <cell r="D1462" t="str">
            <v>001072_Z11</v>
          </cell>
          <cell r="P1462">
            <v>0.13</v>
          </cell>
          <cell r="AD1462">
            <v>1</v>
          </cell>
        </row>
        <row r="1463">
          <cell r="D1463" t="str">
            <v>001072_Z11</v>
          </cell>
          <cell r="P1463">
            <v>0.13</v>
          </cell>
          <cell r="AD1463">
            <v>2</v>
          </cell>
        </row>
        <row r="1464">
          <cell r="D1464" t="str">
            <v>001072_Z11</v>
          </cell>
          <cell r="P1464">
            <v>0.13</v>
          </cell>
          <cell r="AD1464">
            <v>3</v>
          </cell>
        </row>
        <row r="1465">
          <cell r="D1465" t="str">
            <v>001073_Z11</v>
          </cell>
          <cell r="P1465">
            <v>5.5E-2</v>
          </cell>
          <cell r="AD1465">
            <v>1</v>
          </cell>
        </row>
        <row r="1466">
          <cell r="D1466" t="str">
            <v>001073_Z11</v>
          </cell>
          <cell r="P1466">
            <v>5.5E-2</v>
          </cell>
          <cell r="AD1466">
            <v>2</v>
          </cell>
        </row>
        <row r="1467">
          <cell r="D1467" t="str">
            <v>001073_Z11</v>
          </cell>
          <cell r="P1467">
            <v>5.5E-2</v>
          </cell>
          <cell r="AD1467">
            <v>3</v>
          </cell>
        </row>
        <row r="1468">
          <cell r="D1468" t="str">
            <v>VIRT_431C</v>
          </cell>
          <cell r="P1468">
            <v>2.5999999999999999E-2</v>
          </cell>
          <cell r="AD1468">
            <v>1</v>
          </cell>
        </row>
        <row r="1469">
          <cell r="D1469" t="str">
            <v>VIRT_431C</v>
          </cell>
          <cell r="P1469">
            <v>2.5999999999999999E-2</v>
          </cell>
          <cell r="AD1469">
            <v>2</v>
          </cell>
        </row>
        <row r="1470">
          <cell r="D1470" t="str">
            <v>VIRT_431C</v>
          </cell>
          <cell r="P1470">
            <v>2.5999999999999999E-2</v>
          </cell>
          <cell r="AD1470">
            <v>3</v>
          </cell>
        </row>
        <row r="1471">
          <cell r="D1471" t="str">
            <v>001076_Z11</v>
          </cell>
          <cell r="P1471">
            <v>3.0000000000000001E-3</v>
          </cell>
          <cell r="AD1471">
            <v>1</v>
          </cell>
        </row>
        <row r="1472">
          <cell r="D1472" t="str">
            <v>001076_Z11</v>
          </cell>
          <cell r="P1472">
            <v>3.0000000000000001E-3</v>
          </cell>
          <cell r="AD1472">
            <v>2</v>
          </cell>
        </row>
        <row r="1473">
          <cell r="D1473" t="str">
            <v>001076_Z11</v>
          </cell>
          <cell r="P1473">
            <v>3.0000000000000001E-3</v>
          </cell>
          <cell r="AD1473">
            <v>3</v>
          </cell>
        </row>
        <row r="1474">
          <cell r="D1474" t="str">
            <v>VIRT_432C</v>
          </cell>
          <cell r="P1474">
            <v>3.4000000000000002E-2</v>
          </cell>
          <cell r="AD1474">
            <v>1</v>
          </cell>
        </row>
        <row r="1475">
          <cell r="D1475" t="str">
            <v>VIRT_432C</v>
          </cell>
          <cell r="P1475">
            <v>3.4000000000000002E-2</v>
          </cell>
          <cell r="AD1475">
            <v>2</v>
          </cell>
        </row>
        <row r="1476">
          <cell r="D1476" t="str">
            <v>VIRT_432C</v>
          </cell>
          <cell r="P1476">
            <v>3.4000000000000002E-2</v>
          </cell>
          <cell r="AD1476">
            <v>3</v>
          </cell>
        </row>
        <row r="1477">
          <cell r="D1477" t="str">
            <v>001080_Z11</v>
          </cell>
          <cell r="P1477">
            <v>0.03</v>
          </cell>
          <cell r="AD1477">
            <v>1</v>
          </cell>
        </row>
        <row r="1478">
          <cell r="D1478" t="str">
            <v>001080_Z11</v>
          </cell>
          <cell r="P1478">
            <v>0.03</v>
          </cell>
          <cell r="AD1478">
            <v>2</v>
          </cell>
        </row>
        <row r="1479">
          <cell r="D1479" t="str">
            <v>001080_Z11</v>
          </cell>
          <cell r="P1479">
            <v>0.03</v>
          </cell>
          <cell r="AD1479">
            <v>3</v>
          </cell>
        </row>
        <row r="1480">
          <cell r="D1480" t="str">
            <v>001081_Z11</v>
          </cell>
          <cell r="P1480">
            <v>6.8000000000000005E-2</v>
          </cell>
          <cell r="AD1480">
            <v>1</v>
          </cell>
        </row>
        <row r="1481">
          <cell r="D1481" t="str">
            <v>001081_Z11</v>
          </cell>
          <cell r="P1481">
            <v>6.8000000000000005E-2</v>
          </cell>
          <cell r="AD1481">
            <v>2</v>
          </cell>
        </row>
        <row r="1482">
          <cell r="D1482" t="str">
            <v>001081_Z11</v>
          </cell>
          <cell r="P1482">
            <v>6.8000000000000005E-2</v>
          </cell>
          <cell r="AD1482">
            <v>3</v>
          </cell>
        </row>
        <row r="1483">
          <cell r="D1483" t="str">
            <v>034664_Z11</v>
          </cell>
          <cell r="P1483">
            <v>6.3E-2</v>
          </cell>
          <cell r="AD1483">
            <v>1</v>
          </cell>
        </row>
        <row r="1484">
          <cell r="D1484" t="str">
            <v>034664_Z11</v>
          </cell>
          <cell r="P1484">
            <v>6.3E-2</v>
          </cell>
          <cell r="AD1484">
            <v>2</v>
          </cell>
        </row>
        <row r="1485">
          <cell r="D1485" t="str">
            <v>034664_Z11</v>
          </cell>
          <cell r="P1485">
            <v>6.3E-2</v>
          </cell>
          <cell r="AD1485">
            <v>3</v>
          </cell>
        </row>
        <row r="1486">
          <cell r="D1486" t="str">
            <v>001082_Z11</v>
          </cell>
          <cell r="P1486">
            <v>0.1</v>
          </cell>
          <cell r="AD1486">
            <v>1</v>
          </cell>
        </row>
        <row r="1487">
          <cell r="D1487" t="str">
            <v>001082_Z11</v>
          </cell>
          <cell r="P1487">
            <v>0.1</v>
          </cell>
          <cell r="AD1487">
            <v>2</v>
          </cell>
        </row>
        <row r="1488">
          <cell r="D1488" t="str">
            <v>001082_Z11</v>
          </cell>
          <cell r="P1488">
            <v>0.1</v>
          </cell>
          <cell r="AD1488">
            <v>3</v>
          </cell>
        </row>
        <row r="1489">
          <cell r="D1489" t="str">
            <v>001083_Z11</v>
          </cell>
          <cell r="P1489">
            <v>4.3999999999999997E-2</v>
          </cell>
          <cell r="AD1489">
            <v>1</v>
          </cell>
        </row>
        <row r="1490">
          <cell r="D1490" t="str">
            <v>001083_Z11</v>
          </cell>
          <cell r="P1490">
            <v>4.3999999999999997E-2</v>
          </cell>
          <cell r="AD1490">
            <v>2</v>
          </cell>
        </row>
        <row r="1491">
          <cell r="D1491" t="str">
            <v>001083_Z11</v>
          </cell>
          <cell r="P1491">
            <v>4.3999999999999997E-2</v>
          </cell>
          <cell r="AD1491">
            <v>3</v>
          </cell>
        </row>
        <row r="1492">
          <cell r="D1492" t="str">
            <v>001090_Z11</v>
          </cell>
          <cell r="P1492">
            <v>6.0000000000000001E-3</v>
          </cell>
          <cell r="AD1492">
            <v>1</v>
          </cell>
        </row>
        <row r="1493">
          <cell r="D1493" t="str">
            <v>001090_Z11</v>
          </cell>
          <cell r="P1493">
            <v>6.0000000000000001E-3</v>
          </cell>
          <cell r="AD1493">
            <v>2</v>
          </cell>
        </row>
        <row r="1494">
          <cell r="D1494" t="str">
            <v>001090_Z11</v>
          </cell>
          <cell r="P1494">
            <v>6.0000000000000001E-3</v>
          </cell>
          <cell r="AD1494">
            <v>3</v>
          </cell>
        </row>
        <row r="1495">
          <cell r="D1495" t="str">
            <v>001091_Z11</v>
          </cell>
          <cell r="P1495">
            <v>0.3</v>
          </cell>
          <cell r="AD1495">
            <v>1</v>
          </cell>
        </row>
        <row r="1496">
          <cell r="D1496" t="str">
            <v>001091_Z11</v>
          </cell>
          <cell r="P1496">
            <v>0.3</v>
          </cell>
          <cell r="AD1496">
            <v>2</v>
          </cell>
        </row>
        <row r="1497">
          <cell r="D1497" t="str">
            <v>001091_Z11</v>
          </cell>
          <cell r="P1497">
            <v>0.3</v>
          </cell>
          <cell r="AD1497">
            <v>3</v>
          </cell>
        </row>
        <row r="1498">
          <cell r="D1498" t="str">
            <v>001092_Z11</v>
          </cell>
          <cell r="P1498">
            <v>3.6999999999999998E-2</v>
          </cell>
          <cell r="AD1498">
            <v>1</v>
          </cell>
        </row>
        <row r="1499">
          <cell r="D1499" t="str">
            <v>001092_Z11</v>
          </cell>
          <cell r="P1499">
            <v>3.6999999999999998E-2</v>
          </cell>
          <cell r="AD1499">
            <v>2</v>
          </cell>
        </row>
        <row r="1500">
          <cell r="D1500" t="str">
            <v>001092_Z11</v>
          </cell>
          <cell r="P1500">
            <v>3.6999999999999998E-2</v>
          </cell>
          <cell r="AD1500">
            <v>3</v>
          </cell>
        </row>
        <row r="1501">
          <cell r="D1501" t="str">
            <v>001093_Z11</v>
          </cell>
          <cell r="P1501">
            <v>0.04</v>
          </cell>
          <cell r="AD1501">
            <v>1</v>
          </cell>
        </row>
        <row r="1502">
          <cell r="D1502" t="str">
            <v>001093_Z11</v>
          </cell>
          <cell r="P1502">
            <v>0.04</v>
          </cell>
          <cell r="AD1502">
            <v>2</v>
          </cell>
        </row>
        <row r="1503">
          <cell r="D1503" t="str">
            <v>001093_Z11</v>
          </cell>
          <cell r="P1503">
            <v>0.04</v>
          </cell>
          <cell r="AD1503">
            <v>3</v>
          </cell>
        </row>
        <row r="1504">
          <cell r="D1504" t="str">
            <v>001094_Z11</v>
          </cell>
          <cell r="P1504">
            <v>0.04</v>
          </cell>
          <cell r="AD1504">
            <v>1</v>
          </cell>
        </row>
        <row r="1505">
          <cell r="D1505" t="str">
            <v>001094_Z11</v>
          </cell>
          <cell r="P1505">
            <v>0.04</v>
          </cell>
          <cell r="AD1505">
            <v>2</v>
          </cell>
        </row>
        <row r="1506">
          <cell r="D1506" t="str">
            <v>001094_Z11</v>
          </cell>
          <cell r="P1506">
            <v>0.04</v>
          </cell>
          <cell r="AD1506">
            <v>3</v>
          </cell>
        </row>
        <row r="1507">
          <cell r="D1507" t="str">
            <v>VIRT_443C</v>
          </cell>
          <cell r="P1507">
            <v>2.7E-2</v>
          </cell>
          <cell r="AD1507">
            <v>1</v>
          </cell>
        </row>
        <row r="1508">
          <cell r="D1508" t="str">
            <v>VIRT_443C</v>
          </cell>
          <cell r="P1508">
            <v>2.7E-2</v>
          </cell>
          <cell r="AD1508">
            <v>2</v>
          </cell>
        </row>
        <row r="1509">
          <cell r="D1509" t="str">
            <v>VIRT_443C</v>
          </cell>
          <cell r="P1509">
            <v>2.7E-2</v>
          </cell>
          <cell r="AD1509">
            <v>3</v>
          </cell>
        </row>
        <row r="1510">
          <cell r="D1510" t="str">
            <v>VIRT_444C</v>
          </cell>
          <cell r="P1510">
            <v>2.1999999999999999E-2</v>
          </cell>
          <cell r="AD1510">
            <v>1</v>
          </cell>
        </row>
        <row r="1511">
          <cell r="D1511" t="str">
            <v>VIRT_444C</v>
          </cell>
          <cell r="P1511">
            <v>2.1999999999999999E-2</v>
          </cell>
          <cell r="AD1511">
            <v>2</v>
          </cell>
        </row>
        <row r="1512">
          <cell r="D1512" t="str">
            <v>VIRT_444C</v>
          </cell>
          <cell r="P1512">
            <v>2.1999999999999999E-2</v>
          </cell>
          <cell r="AD1512">
            <v>3</v>
          </cell>
        </row>
        <row r="1513">
          <cell r="D1513" t="str">
            <v>VIRT_445C</v>
          </cell>
          <cell r="P1513">
            <v>0.03</v>
          </cell>
          <cell r="AD1513">
            <v>1</v>
          </cell>
        </row>
        <row r="1514">
          <cell r="D1514" t="str">
            <v>VIRT_445C</v>
          </cell>
          <cell r="P1514">
            <v>0.03</v>
          </cell>
          <cell r="AD1514">
            <v>2</v>
          </cell>
        </row>
        <row r="1515">
          <cell r="D1515" t="str">
            <v>VIRT_445C</v>
          </cell>
          <cell r="P1515">
            <v>0.03</v>
          </cell>
          <cell r="AD1515">
            <v>3</v>
          </cell>
        </row>
        <row r="1516">
          <cell r="D1516" t="str">
            <v>001101_Z11</v>
          </cell>
          <cell r="P1516">
            <v>5.5E-2</v>
          </cell>
          <cell r="AD1516">
            <v>1</v>
          </cell>
        </row>
        <row r="1517">
          <cell r="D1517" t="str">
            <v>001101_Z11</v>
          </cell>
          <cell r="P1517">
            <v>5.5E-2</v>
          </cell>
          <cell r="AD1517">
            <v>2</v>
          </cell>
        </row>
        <row r="1518">
          <cell r="D1518" t="str">
            <v>001101_Z11</v>
          </cell>
          <cell r="P1518">
            <v>5.5E-2</v>
          </cell>
          <cell r="AD1518">
            <v>3</v>
          </cell>
        </row>
        <row r="1519">
          <cell r="D1519" t="str">
            <v>001103_Z11</v>
          </cell>
          <cell r="P1519">
            <v>0.04</v>
          </cell>
          <cell r="AD1519">
            <v>1</v>
          </cell>
        </row>
        <row r="1520">
          <cell r="D1520" t="str">
            <v>001103_Z11</v>
          </cell>
          <cell r="P1520">
            <v>0.04</v>
          </cell>
          <cell r="AD1520">
            <v>2</v>
          </cell>
        </row>
        <row r="1521">
          <cell r="D1521" t="str">
            <v>001103_Z11</v>
          </cell>
          <cell r="P1521">
            <v>0.04</v>
          </cell>
          <cell r="AD1521">
            <v>3</v>
          </cell>
        </row>
        <row r="1522">
          <cell r="D1522" t="str">
            <v>001104_Z11</v>
          </cell>
          <cell r="P1522">
            <v>0.03</v>
          </cell>
          <cell r="AD1522">
            <v>1</v>
          </cell>
        </row>
        <row r="1523">
          <cell r="D1523" t="str">
            <v>001104_Z11</v>
          </cell>
          <cell r="P1523">
            <v>0.03</v>
          </cell>
          <cell r="AD1523">
            <v>2</v>
          </cell>
        </row>
        <row r="1524">
          <cell r="D1524" t="str">
            <v>001104_Z11</v>
          </cell>
          <cell r="P1524">
            <v>0.03</v>
          </cell>
          <cell r="AD1524">
            <v>3</v>
          </cell>
        </row>
        <row r="1525">
          <cell r="D1525" t="str">
            <v>VIRT_04609E</v>
          </cell>
          <cell r="P1525">
            <v>0.4</v>
          </cell>
          <cell r="AD1525">
            <v>1</v>
          </cell>
        </row>
        <row r="1526">
          <cell r="D1526" t="str">
            <v>VIRT_04609E</v>
          </cell>
          <cell r="P1526">
            <v>0.4</v>
          </cell>
          <cell r="AD1526">
            <v>2</v>
          </cell>
        </row>
        <row r="1527">
          <cell r="D1527" t="str">
            <v>VIRT_04609E</v>
          </cell>
          <cell r="P1527">
            <v>0.4</v>
          </cell>
          <cell r="AD1527">
            <v>3</v>
          </cell>
        </row>
        <row r="1528">
          <cell r="D1528" t="str">
            <v>001110_Z11</v>
          </cell>
          <cell r="P1528">
            <v>0.43</v>
          </cell>
          <cell r="AD1528">
            <v>1</v>
          </cell>
        </row>
        <row r="1529">
          <cell r="D1529" t="str">
            <v>001110_Z11</v>
          </cell>
          <cell r="P1529">
            <v>0.43</v>
          </cell>
          <cell r="AD1529">
            <v>2</v>
          </cell>
        </row>
        <row r="1530">
          <cell r="D1530" t="str">
            <v>001110_Z11</v>
          </cell>
          <cell r="P1530">
            <v>0.43</v>
          </cell>
          <cell r="AD1530">
            <v>3</v>
          </cell>
        </row>
        <row r="1531">
          <cell r="D1531" t="str">
            <v>001111_Z11</v>
          </cell>
          <cell r="P1531">
            <v>0.5</v>
          </cell>
          <cell r="AD1531">
            <v>1</v>
          </cell>
        </row>
        <row r="1532">
          <cell r="D1532" t="str">
            <v>001111_Z11</v>
          </cell>
          <cell r="P1532">
            <v>0.5</v>
          </cell>
          <cell r="AD1532">
            <v>2</v>
          </cell>
        </row>
        <row r="1533">
          <cell r="D1533" t="str">
            <v>001111_Z11</v>
          </cell>
          <cell r="P1533">
            <v>0.5</v>
          </cell>
          <cell r="AD1533">
            <v>3</v>
          </cell>
        </row>
        <row r="1534">
          <cell r="D1534" t="str">
            <v>001112_Z11</v>
          </cell>
          <cell r="P1534">
            <v>7.4999999999999997E-2</v>
          </cell>
          <cell r="AD1534">
            <v>1</v>
          </cell>
        </row>
        <row r="1535">
          <cell r="D1535" t="str">
            <v>001112_Z11</v>
          </cell>
          <cell r="P1535">
            <v>7.4999999999999997E-2</v>
          </cell>
          <cell r="AD1535">
            <v>2</v>
          </cell>
        </row>
        <row r="1536">
          <cell r="D1536" t="str">
            <v>001112_Z11</v>
          </cell>
          <cell r="P1536">
            <v>7.4999999999999997E-2</v>
          </cell>
          <cell r="AD1536">
            <v>3</v>
          </cell>
        </row>
        <row r="1537">
          <cell r="D1537" t="str">
            <v>001113_Z11</v>
          </cell>
          <cell r="P1537">
            <v>0.2</v>
          </cell>
          <cell r="AD1537">
            <v>1</v>
          </cell>
        </row>
        <row r="1538">
          <cell r="D1538" t="str">
            <v>001113_Z11</v>
          </cell>
          <cell r="P1538">
            <v>0.2</v>
          </cell>
          <cell r="AD1538">
            <v>2</v>
          </cell>
        </row>
        <row r="1539">
          <cell r="D1539" t="str">
            <v>001113_Z11</v>
          </cell>
          <cell r="P1539">
            <v>0.2</v>
          </cell>
          <cell r="AD1539">
            <v>3</v>
          </cell>
        </row>
        <row r="1540">
          <cell r="D1540" t="str">
            <v>001114_Z11</v>
          </cell>
          <cell r="P1540">
            <v>4.4999999999999998E-2</v>
          </cell>
          <cell r="AD1540">
            <v>1</v>
          </cell>
        </row>
        <row r="1541">
          <cell r="D1541" t="str">
            <v>001114_Z11</v>
          </cell>
          <cell r="P1541">
            <v>4.4999999999999998E-2</v>
          </cell>
          <cell r="AD1541">
            <v>2</v>
          </cell>
        </row>
        <row r="1542">
          <cell r="D1542" t="str">
            <v>001114_Z11</v>
          </cell>
          <cell r="P1542">
            <v>4.4999999999999998E-2</v>
          </cell>
          <cell r="AD1542">
            <v>3</v>
          </cell>
        </row>
        <row r="1543">
          <cell r="D1543" t="str">
            <v>001117_Z11</v>
          </cell>
          <cell r="P1543">
            <v>0.05</v>
          </cell>
          <cell r="AD1543">
            <v>1</v>
          </cell>
        </row>
        <row r="1544">
          <cell r="D1544" t="str">
            <v>001117_Z11</v>
          </cell>
          <cell r="P1544">
            <v>0.05</v>
          </cell>
          <cell r="AD1544">
            <v>2</v>
          </cell>
        </row>
        <row r="1545">
          <cell r="D1545" t="str">
            <v>001117_Z11</v>
          </cell>
          <cell r="P1545">
            <v>0.05</v>
          </cell>
          <cell r="AD1545">
            <v>3</v>
          </cell>
        </row>
        <row r="1546">
          <cell r="D1546" t="str">
            <v>001118_Z11</v>
          </cell>
          <cell r="P1546">
            <v>0.13</v>
          </cell>
          <cell r="AD1546">
            <v>1</v>
          </cell>
        </row>
        <row r="1547">
          <cell r="D1547" t="str">
            <v>001118_Z11</v>
          </cell>
          <cell r="P1547">
            <v>0.13</v>
          </cell>
          <cell r="AD1547">
            <v>2</v>
          </cell>
        </row>
        <row r="1548">
          <cell r="D1548" t="str">
            <v>001118_Z11</v>
          </cell>
          <cell r="P1548">
            <v>0.13</v>
          </cell>
          <cell r="AD1548">
            <v>3</v>
          </cell>
        </row>
        <row r="1549">
          <cell r="D1549" t="str">
            <v>001119_Z11</v>
          </cell>
          <cell r="P1549">
            <v>0.13</v>
          </cell>
          <cell r="AD1549">
            <v>1</v>
          </cell>
        </row>
        <row r="1550">
          <cell r="D1550" t="str">
            <v>001119_Z11</v>
          </cell>
          <cell r="P1550">
            <v>0.13</v>
          </cell>
          <cell r="AD1550">
            <v>2</v>
          </cell>
        </row>
        <row r="1551">
          <cell r="D1551" t="str">
            <v>001119_Z11</v>
          </cell>
          <cell r="P1551">
            <v>0.13</v>
          </cell>
          <cell r="AD1551">
            <v>3</v>
          </cell>
        </row>
        <row r="1552">
          <cell r="D1552" t="str">
            <v>001120_Z11</v>
          </cell>
          <cell r="P1552">
            <v>0.09</v>
          </cell>
          <cell r="AD1552">
            <v>1</v>
          </cell>
        </row>
        <row r="1553">
          <cell r="D1553" t="str">
            <v>001120_Z11</v>
          </cell>
          <cell r="P1553">
            <v>0.09</v>
          </cell>
          <cell r="AD1553">
            <v>2</v>
          </cell>
        </row>
        <row r="1554">
          <cell r="D1554" t="str">
            <v>001120_Z11</v>
          </cell>
          <cell r="P1554">
            <v>0.09</v>
          </cell>
          <cell r="AD1554">
            <v>3</v>
          </cell>
        </row>
        <row r="1555">
          <cell r="D1555" t="str">
            <v>001121_Z11</v>
          </cell>
          <cell r="P1555">
            <v>0.01</v>
          </cell>
          <cell r="AD1555">
            <v>1</v>
          </cell>
        </row>
        <row r="1556">
          <cell r="D1556" t="str">
            <v>001121_Z11</v>
          </cell>
          <cell r="P1556">
            <v>0.01</v>
          </cell>
          <cell r="AD1556">
            <v>2</v>
          </cell>
        </row>
        <row r="1557">
          <cell r="D1557" t="str">
            <v>001121_Z11</v>
          </cell>
          <cell r="P1557">
            <v>0.01</v>
          </cell>
          <cell r="AD1557">
            <v>3</v>
          </cell>
        </row>
        <row r="1558">
          <cell r="D1558" t="str">
            <v>001122_Z11</v>
          </cell>
          <cell r="P1558">
            <v>0.7</v>
          </cell>
          <cell r="AD1558">
            <v>1</v>
          </cell>
        </row>
        <row r="1559">
          <cell r="D1559" t="str">
            <v>001122_Z11</v>
          </cell>
          <cell r="P1559">
            <v>0.7</v>
          </cell>
          <cell r="AD1559">
            <v>2</v>
          </cell>
        </row>
        <row r="1560">
          <cell r="D1560" t="str">
            <v>001122_Z11</v>
          </cell>
          <cell r="P1560">
            <v>0.7</v>
          </cell>
          <cell r="AD1560">
            <v>3</v>
          </cell>
        </row>
        <row r="1561">
          <cell r="D1561" t="str">
            <v>001123_Z11</v>
          </cell>
          <cell r="P1561">
            <v>0.57599999999999996</v>
          </cell>
          <cell r="AD1561">
            <v>1</v>
          </cell>
        </row>
        <row r="1562">
          <cell r="D1562" t="str">
            <v>001123_Z11</v>
          </cell>
          <cell r="P1562">
            <v>0.57599999999999996</v>
          </cell>
          <cell r="AD1562">
            <v>2</v>
          </cell>
        </row>
        <row r="1563">
          <cell r="D1563" t="str">
            <v>001123_Z11</v>
          </cell>
          <cell r="P1563">
            <v>0.57599999999999996</v>
          </cell>
          <cell r="AD1563">
            <v>3</v>
          </cell>
        </row>
        <row r="1564">
          <cell r="D1564" t="str">
            <v>001124_Z11</v>
          </cell>
          <cell r="P1564">
            <v>0.28000000000000003</v>
          </cell>
          <cell r="AD1564">
            <v>1</v>
          </cell>
        </row>
        <row r="1565">
          <cell r="D1565" t="str">
            <v>001124_Z11</v>
          </cell>
          <cell r="P1565">
            <v>0.28000000000000003</v>
          </cell>
          <cell r="AD1565">
            <v>2</v>
          </cell>
        </row>
        <row r="1566">
          <cell r="D1566" t="str">
            <v>001124_Z11</v>
          </cell>
          <cell r="P1566">
            <v>0.28000000000000003</v>
          </cell>
          <cell r="AD1566">
            <v>3</v>
          </cell>
        </row>
        <row r="1567">
          <cell r="D1567" t="str">
            <v>001125_Z11</v>
          </cell>
          <cell r="P1567">
            <v>0.39500000000000002</v>
          </cell>
          <cell r="AD1567">
            <v>1</v>
          </cell>
        </row>
        <row r="1568">
          <cell r="D1568" t="str">
            <v>001125_Z11</v>
          </cell>
          <cell r="P1568">
            <v>0.39500000000000002</v>
          </cell>
          <cell r="AD1568">
            <v>2</v>
          </cell>
        </row>
        <row r="1569">
          <cell r="D1569" t="str">
            <v>001125_Z11</v>
          </cell>
          <cell r="P1569">
            <v>0.39500000000000002</v>
          </cell>
          <cell r="AD1569">
            <v>3</v>
          </cell>
        </row>
        <row r="1570">
          <cell r="D1570" t="str">
            <v>001127_Z11</v>
          </cell>
          <cell r="P1570">
            <v>0.03</v>
          </cell>
          <cell r="AD1570">
            <v>1</v>
          </cell>
        </row>
        <row r="1571">
          <cell r="D1571" t="str">
            <v>001127_Z11</v>
          </cell>
          <cell r="P1571">
            <v>0.03</v>
          </cell>
          <cell r="AD1571">
            <v>2</v>
          </cell>
        </row>
        <row r="1572">
          <cell r="D1572" t="str">
            <v>001127_Z11</v>
          </cell>
          <cell r="P1572">
            <v>0.03</v>
          </cell>
          <cell r="AD1572">
            <v>3</v>
          </cell>
        </row>
        <row r="1573">
          <cell r="D1573" t="str">
            <v>001128_Z11</v>
          </cell>
          <cell r="P1573">
            <v>8.2000000000000003E-2</v>
          </cell>
          <cell r="AD1573">
            <v>1</v>
          </cell>
        </row>
        <row r="1574">
          <cell r="D1574" t="str">
            <v>001128_Z11</v>
          </cell>
          <cell r="P1574">
            <v>8.2000000000000003E-2</v>
          </cell>
          <cell r="AD1574">
            <v>2</v>
          </cell>
        </row>
        <row r="1575">
          <cell r="D1575" t="str">
            <v>001128_Z11</v>
          </cell>
          <cell r="P1575">
            <v>8.2000000000000003E-2</v>
          </cell>
          <cell r="AD1575">
            <v>3</v>
          </cell>
        </row>
        <row r="1576">
          <cell r="D1576" t="str">
            <v>001129_Z11</v>
          </cell>
          <cell r="P1576">
            <v>1.0999999999999999E-2</v>
          </cell>
          <cell r="AD1576">
            <v>1</v>
          </cell>
        </row>
        <row r="1577">
          <cell r="D1577" t="str">
            <v>001129_Z11</v>
          </cell>
          <cell r="P1577">
            <v>1.0999999999999999E-2</v>
          </cell>
          <cell r="AD1577">
            <v>2</v>
          </cell>
        </row>
        <row r="1578">
          <cell r="D1578" t="str">
            <v>001129_Z11</v>
          </cell>
          <cell r="P1578">
            <v>1.0999999999999999E-2</v>
          </cell>
          <cell r="AD1578">
            <v>3</v>
          </cell>
        </row>
        <row r="1579">
          <cell r="D1579" t="str">
            <v>001130_Z11</v>
          </cell>
          <cell r="P1579">
            <v>8.0000000000000002E-3</v>
          </cell>
          <cell r="AD1579">
            <v>1</v>
          </cell>
        </row>
        <row r="1580">
          <cell r="D1580" t="str">
            <v>001130_Z11</v>
          </cell>
          <cell r="P1580">
            <v>8.0000000000000002E-3</v>
          </cell>
          <cell r="AD1580">
            <v>2</v>
          </cell>
        </row>
        <row r="1581">
          <cell r="D1581" t="str">
            <v>001130_Z11</v>
          </cell>
          <cell r="P1581">
            <v>8.0000000000000002E-3</v>
          </cell>
          <cell r="AD1581">
            <v>3</v>
          </cell>
        </row>
        <row r="1582">
          <cell r="D1582" t="str">
            <v>001131_Z11</v>
          </cell>
          <cell r="P1582">
            <v>0.17</v>
          </cell>
          <cell r="AD1582">
            <v>1</v>
          </cell>
        </row>
        <row r="1583">
          <cell r="D1583" t="str">
            <v>001131_Z11</v>
          </cell>
          <cell r="P1583">
            <v>0.17</v>
          </cell>
          <cell r="AD1583">
            <v>2</v>
          </cell>
        </row>
        <row r="1584">
          <cell r="D1584" t="str">
            <v>001131_Z11</v>
          </cell>
          <cell r="P1584">
            <v>0.17</v>
          </cell>
          <cell r="AD1584">
            <v>3</v>
          </cell>
        </row>
        <row r="1585">
          <cell r="D1585" t="str">
            <v>001132_Z11</v>
          </cell>
          <cell r="P1585">
            <v>0.01</v>
          </cell>
          <cell r="AD1585">
            <v>1</v>
          </cell>
        </row>
        <row r="1586">
          <cell r="D1586" t="str">
            <v>001132_Z11</v>
          </cell>
          <cell r="P1586">
            <v>0.01</v>
          </cell>
          <cell r="AD1586">
            <v>2</v>
          </cell>
        </row>
        <row r="1587">
          <cell r="D1587" t="str">
            <v>001132_Z11</v>
          </cell>
          <cell r="P1587">
            <v>0.01</v>
          </cell>
          <cell r="AD1587">
            <v>3</v>
          </cell>
        </row>
        <row r="1588">
          <cell r="D1588" t="str">
            <v>001133_Z11</v>
          </cell>
          <cell r="P1588">
            <v>0.05</v>
          </cell>
          <cell r="AD1588">
            <v>1</v>
          </cell>
        </row>
        <row r="1589">
          <cell r="D1589" t="str">
            <v>001133_Z11</v>
          </cell>
          <cell r="P1589">
            <v>0.05</v>
          </cell>
          <cell r="AD1589">
            <v>2</v>
          </cell>
        </row>
        <row r="1590">
          <cell r="D1590" t="str">
            <v>001133_Z11</v>
          </cell>
          <cell r="P1590">
            <v>0.05</v>
          </cell>
          <cell r="AD1590">
            <v>3</v>
          </cell>
        </row>
        <row r="1591">
          <cell r="D1591" t="str">
            <v>001135_Z11</v>
          </cell>
          <cell r="P1591">
            <v>0.06</v>
          </cell>
          <cell r="AD1591">
            <v>1</v>
          </cell>
        </row>
        <row r="1592">
          <cell r="D1592" t="str">
            <v>001135_Z11</v>
          </cell>
          <cell r="P1592">
            <v>0.06</v>
          </cell>
          <cell r="AD1592">
            <v>2</v>
          </cell>
        </row>
        <row r="1593">
          <cell r="D1593" t="str">
            <v>001135_Z11</v>
          </cell>
          <cell r="P1593">
            <v>0.06</v>
          </cell>
          <cell r="AD1593">
            <v>3</v>
          </cell>
        </row>
        <row r="1594">
          <cell r="D1594" t="str">
            <v>001143_Z11</v>
          </cell>
          <cell r="P1594">
            <v>0.12</v>
          </cell>
          <cell r="AD1594">
            <v>1</v>
          </cell>
        </row>
        <row r="1595">
          <cell r="D1595" t="str">
            <v>001143_Z11</v>
          </cell>
          <cell r="P1595">
            <v>0.12</v>
          </cell>
          <cell r="AD1595">
            <v>2</v>
          </cell>
        </row>
        <row r="1596">
          <cell r="D1596" t="str">
            <v>001143_Z11</v>
          </cell>
          <cell r="P1596">
            <v>0.12</v>
          </cell>
          <cell r="AD1596">
            <v>3</v>
          </cell>
        </row>
        <row r="1597">
          <cell r="D1597" t="str">
            <v>001144_Z11</v>
          </cell>
          <cell r="P1597">
            <v>0.03</v>
          </cell>
          <cell r="AD1597">
            <v>1</v>
          </cell>
        </row>
        <row r="1598">
          <cell r="D1598" t="str">
            <v>001144_Z11</v>
          </cell>
          <cell r="P1598">
            <v>0.03</v>
          </cell>
          <cell r="AD1598">
            <v>2</v>
          </cell>
        </row>
        <row r="1599">
          <cell r="D1599" t="str">
            <v>001144_Z11</v>
          </cell>
          <cell r="P1599">
            <v>0.03</v>
          </cell>
          <cell r="AD1599">
            <v>3</v>
          </cell>
        </row>
        <row r="1600">
          <cell r="D1600" t="str">
            <v>033940_Z11</v>
          </cell>
          <cell r="P1600">
            <v>0.02</v>
          </cell>
          <cell r="AD1600">
            <v>1</v>
          </cell>
        </row>
        <row r="1601">
          <cell r="D1601" t="str">
            <v>033940_Z11</v>
          </cell>
          <cell r="P1601">
            <v>0.02</v>
          </cell>
          <cell r="AD1601">
            <v>2</v>
          </cell>
        </row>
        <row r="1602">
          <cell r="D1602" t="str">
            <v>033940_Z11</v>
          </cell>
          <cell r="P1602">
            <v>0.02</v>
          </cell>
          <cell r="AD1602">
            <v>3</v>
          </cell>
        </row>
        <row r="1603">
          <cell r="D1603" t="str">
            <v>001145_Z11</v>
          </cell>
          <cell r="P1603">
            <v>0.2</v>
          </cell>
          <cell r="AD1603">
            <v>1</v>
          </cell>
        </row>
        <row r="1604">
          <cell r="D1604" t="str">
            <v>001145_Z11</v>
          </cell>
          <cell r="P1604">
            <v>0.2</v>
          </cell>
          <cell r="AD1604">
            <v>2</v>
          </cell>
        </row>
        <row r="1605">
          <cell r="D1605" t="str">
            <v>001145_Z11</v>
          </cell>
          <cell r="P1605">
            <v>0.2</v>
          </cell>
          <cell r="AD1605">
            <v>3</v>
          </cell>
        </row>
        <row r="1606">
          <cell r="D1606" t="str">
            <v>033572_Z11</v>
          </cell>
          <cell r="P1606">
            <v>2.1999999999999999E-2</v>
          </cell>
          <cell r="AD1606">
            <v>1</v>
          </cell>
        </row>
        <row r="1607">
          <cell r="D1607" t="str">
            <v>033572_Z11</v>
          </cell>
          <cell r="P1607">
            <v>2.1999999999999999E-2</v>
          </cell>
          <cell r="AD1607">
            <v>2</v>
          </cell>
        </row>
        <row r="1608">
          <cell r="D1608" t="str">
            <v>033572_Z11</v>
          </cell>
          <cell r="P1608">
            <v>2.1999999999999999E-2</v>
          </cell>
          <cell r="AD1608">
            <v>3</v>
          </cell>
        </row>
        <row r="1609">
          <cell r="D1609" t="str">
            <v>001147_Z11</v>
          </cell>
          <cell r="P1609">
            <v>4.4999999999999998E-2</v>
          </cell>
          <cell r="AD1609">
            <v>1</v>
          </cell>
        </row>
        <row r="1610">
          <cell r="D1610" t="str">
            <v>001147_Z11</v>
          </cell>
          <cell r="P1610">
            <v>4.4999999999999998E-2</v>
          </cell>
          <cell r="AD1610">
            <v>2</v>
          </cell>
        </row>
        <row r="1611">
          <cell r="D1611" t="str">
            <v>001147_Z11</v>
          </cell>
          <cell r="P1611">
            <v>4.4999999999999998E-2</v>
          </cell>
          <cell r="AD1611">
            <v>3</v>
          </cell>
        </row>
        <row r="1612">
          <cell r="D1612" t="str">
            <v>001149_Z11</v>
          </cell>
          <cell r="P1612">
            <v>1.4E-2</v>
          </cell>
          <cell r="AD1612">
            <v>1</v>
          </cell>
        </row>
        <row r="1613">
          <cell r="D1613" t="str">
            <v>001149_Z11</v>
          </cell>
          <cell r="P1613">
            <v>1.4E-2</v>
          </cell>
          <cell r="AD1613">
            <v>2</v>
          </cell>
        </row>
        <row r="1614">
          <cell r="D1614" t="str">
            <v>001149_Z11</v>
          </cell>
          <cell r="P1614">
            <v>1.4E-2</v>
          </cell>
          <cell r="AD1614">
            <v>3</v>
          </cell>
        </row>
        <row r="1615">
          <cell r="D1615" t="str">
            <v>VIRT_478C</v>
          </cell>
          <cell r="P1615">
            <v>0.13</v>
          </cell>
          <cell r="AD1615">
            <v>1</v>
          </cell>
        </row>
        <row r="1616">
          <cell r="D1616" t="str">
            <v>VIRT_478C</v>
          </cell>
          <cell r="P1616">
            <v>0.13</v>
          </cell>
          <cell r="AD1616">
            <v>2</v>
          </cell>
        </row>
        <row r="1617">
          <cell r="D1617" t="str">
            <v>VIRT_478C</v>
          </cell>
          <cell r="P1617">
            <v>0.13</v>
          </cell>
          <cell r="AD1617">
            <v>3</v>
          </cell>
        </row>
        <row r="1618">
          <cell r="D1618" t="str">
            <v>001152_Z11</v>
          </cell>
          <cell r="P1618">
            <v>6.2E-2</v>
          </cell>
          <cell r="AD1618">
            <v>1</v>
          </cell>
        </row>
        <row r="1619">
          <cell r="D1619" t="str">
            <v>001152_Z11</v>
          </cell>
          <cell r="P1619">
            <v>6.2E-2</v>
          </cell>
          <cell r="AD1619">
            <v>2</v>
          </cell>
        </row>
        <row r="1620">
          <cell r="D1620" t="str">
            <v>001152_Z11</v>
          </cell>
          <cell r="P1620">
            <v>6.2E-2</v>
          </cell>
          <cell r="AD1620">
            <v>3</v>
          </cell>
        </row>
        <row r="1621">
          <cell r="D1621" t="str">
            <v>001153_Z11</v>
          </cell>
          <cell r="P1621">
            <v>7.0000000000000007E-2</v>
          </cell>
          <cell r="AD1621">
            <v>1</v>
          </cell>
        </row>
        <row r="1622">
          <cell r="D1622" t="str">
            <v>001153_Z11</v>
          </cell>
          <cell r="P1622">
            <v>7.0000000000000007E-2</v>
          </cell>
          <cell r="AD1622">
            <v>2</v>
          </cell>
        </row>
        <row r="1623">
          <cell r="D1623" t="str">
            <v>001153_Z11</v>
          </cell>
          <cell r="P1623">
            <v>7.0000000000000007E-2</v>
          </cell>
          <cell r="AD1623">
            <v>3</v>
          </cell>
        </row>
        <row r="1624">
          <cell r="D1624" t="str">
            <v>VIRT_481C</v>
          </cell>
          <cell r="P1624">
            <v>0.06</v>
          </cell>
          <cell r="AD1624">
            <v>1</v>
          </cell>
        </row>
        <row r="1625">
          <cell r="D1625" t="str">
            <v>VIRT_481C</v>
          </cell>
          <cell r="P1625">
            <v>0.06</v>
          </cell>
          <cell r="AD1625">
            <v>2</v>
          </cell>
        </row>
        <row r="1626">
          <cell r="D1626" t="str">
            <v>VIRT_481C</v>
          </cell>
          <cell r="P1626">
            <v>0.06</v>
          </cell>
          <cell r="AD1626">
            <v>3</v>
          </cell>
        </row>
        <row r="1627">
          <cell r="D1627" t="str">
            <v>VIRT_482C</v>
          </cell>
          <cell r="P1627">
            <v>0.05</v>
          </cell>
          <cell r="AD1627">
            <v>1</v>
          </cell>
        </row>
        <row r="1628">
          <cell r="D1628" t="str">
            <v>VIRT_482C</v>
          </cell>
          <cell r="P1628">
            <v>0.05</v>
          </cell>
          <cell r="AD1628">
            <v>2</v>
          </cell>
        </row>
        <row r="1629">
          <cell r="D1629" t="str">
            <v>VIRT_482C</v>
          </cell>
          <cell r="P1629">
            <v>0.05</v>
          </cell>
          <cell r="AD1629">
            <v>3</v>
          </cell>
        </row>
        <row r="1630">
          <cell r="D1630" t="str">
            <v>001158_Z11</v>
          </cell>
          <cell r="P1630">
            <v>0.45</v>
          </cell>
          <cell r="AD1630">
            <v>1</v>
          </cell>
        </row>
        <row r="1631">
          <cell r="D1631" t="str">
            <v>001158_Z11</v>
          </cell>
          <cell r="P1631">
            <v>0.45</v>
          </cell>
          <cell r="AD1631">
            <v>2</v>
          </cell>
        </row>
        <row r="1632">
          <cell r="D1632" t="str">
            <v>001158_Z11</v>
          </cell>
          <cell r="P1632">
            <v>0.45</v>
          </cell>
          <cell r="AD1632">
            <v>3</v>
          </cell>
        </row>
        <row r="1633">
          <cell r="D1633" t="str">
            <v>001159_Z11</v>
          </cell>
          <cell r="P1633">
            <v>0.03</v>
          </cell>
          <cell r="AD1633">
            <v>1</v>
          </cell>
        </row>
        <row r="1634">
          <cell r="D1634" t="str">
            <v>001159_Z11</v>
          </cell>
          <cell r="P1634">
            <v>0.03</v>
          </cell>
          <cell r="AD1634">
            <v>2</v>
          </cell>
        </row>
        <row r="1635">
          <cell r="D1635" t="str">
            <v>001159_Z11</v>
          </cell>
          <cell r="P1635">
            <v>0.03</v>
          </cell>
          <cell r="AD1635">
            <v>3</v>
          </cell>
        </row>
        <row r="1636">
          <cell r="D1636" t="str">
            <v>001160_Z11</v>
          </cell>
          <cell r="P1636">
            <v>1.1000000000000001</v>
          </cell>
          <cell r="AD1636">
            <v>1</v>
          </cell>
        </row>
        <row r="1637">
          <cell r="D1637" t="str">
            <v>001160_Z11</v>
          </cell>
          <cell r="P1637">
            <v>1.1000000000000001</v>
          </cell>
          <cell r="AD1637">
            <v>2</v>
          </cell>
        </row>
        <row r="1638">
          <cell r="D1638" t="str">
            <v>001160_Z11</v>
          </cell>
          <cell r="P1638">
            <v>1.1000000000000001</v>
          </cell>
          <cell r="AD1638">
            <v>3</v>
          </cell>
        </row>
        <row r="1639">
          <cell r="D1639" t="str">
            <v>001161_Z11</v>
          </cell>
          <cell r="P1639">
            <v>1.1000000000000001</v>
          </cell>
          <cell r="AD1639">
            <v>1</v>
          </cell>
        </row>
        <row r="1640">
          <cell r="D1640" t="str">
            <v>001161_Z11</v>
          </cell>
          <cell r="P1640">
            <v>1.1000000000000001</v>
          </cell>
          <cell r="AD1640">
            <v>2</v>
          </cell>
        </row>
        <row r="1641">
          <cell r="D1641" t="str">
            <v>001161_Z11</v>
          </cell>
          <cell r="P1641">
            <v>1.1000000000000001</v>
          </cell>
          <cell r="AD1641">
            <v>3</v>
          </cell>
        </row>
        <row r="1642">
          <cell r="D1642" t="str">
            <v>001162_Z11</v>
          </cell>
          <cell r="P1642">
            <v>6.0000000000000001E-3</v>
          </cell>
          <cell r="AD1642">
            <v>1</v>
          </cell>
        </row>
        <row r="1643">
          <cell r="D1643" t="str">
            <v>001162_Z11</v>
          </cell>
          <cell r="P1643">
            <v>6.0000000000000001E-3</v>
          </cell>
          <cell r="AD1643">
            <v>2</v>
          </cell>
        </row>
        <row r="1644">
          <cell r="D1644" t="str">
            <v>001162_Z11</v>
          </cell>
          <cell r="P1644">
            <v>6.0000000000000001E-3</v>
          </cell>
          <cell r="AD1644">
            <v>3</v>
          </cell>
        </row>
        <row r="1645">
          <cell r="D1645" t="str">
            <v>034739_Z11</v>
          </cell>
          <cell r="P1645">
            <v>1.28</v>
          </cell>
          <cell r="AD1645">
            <v>1</v>
          </cell>
        </row>
        <row r="1646">
          <cell r="D1646" t="str">
            <v>034739_Z11</v>
          </cell>
          <cell r="P1646">
            <v>1.28</v>
          </cell>
          <cell r="AD1646">
            <v>2</v>
          </cell>
        </row>
        <row r="1647">
          <cell r="D1647" t="str">
            <v>034739_Z11</v>
          </cell>
          <cell r="P1647">
            <v>1.28</v>
          </cell>
          <cell r="AD1647">
            <v>3</v>
          </cell>
        </row>
        <row r="1648">
          <cell r="D1648" t="str">
            <v>001164_Z11</v>
          </cell>
          <cell r="P1648">
            <v>7.4999999999999997E-2</v>
          </cell>
          <cell r="AD1648">
            <v>1</v>
          </cell>
        </row>
        <row r="1649">
          <cell r="D1649" t="str">
            <v>001164_Z11</v>
          </cell>
          <cell r="P1649">
            <v>7.4999999999999997E-2</v>
          </cell>
          <cell r="AD1649">
            <v>2</v>
          </cell>
        </row>
        <row r="1650">
          <cell r="D1650" t="str">
            <v>001164_Z11</v>
          </cell>
          <cell r="P1650">
            <v>7.4999999999999997E-2</v>
          </cell>
          <cell r="AD1650">
            <v>3</v>
          </cell>
        </row>
        <row r="1651">
          <cell r="D1651" t="str">
            <v>034907_Z11</v>
          </cell>
          <cell r="P1651">
            <v>7.4999999999999997E-3</v>
          </cell>
          <cell r="AD1651">
            <v>1</v>
          </cell>
        </row>
        <row r="1652">
          <cell r="D1652" t="str">
            <v>034907_Z11</v>
          </cell>
          <cell r="P1652">
            <v>7.4999999999999997E-3</v>
          </cell>
          <cell r="AD1652">
            <v>2</v>
          </cell>
        </row>
        <row r="1653">
          <cell r="D1653" t="str">
            <v>034907_Z11</v>
          </cell>
          <cell r="P1653">
            <v>7.4999999999999997E-3</v>
          </cell>
          <cell r="AD1653">
            <v>3</v>
          </cell>
        </row>
        <row r="1654">
          <cell r="D1654" t="str">
            <v>034908_Z11</v>
          </cell>
          <cell r="P1654">
            <v>1.7999999999999999E-2</v>
          </cell>
          <cell r="AD1654">
            <v>1</v>
          </cell>
        </row>
        <row r="1655">
          <cell r="D1655" t="str">
            <v>034908_Z11</v>
          </cell>
          <cell r="P1655">
            <v>1.7999999999999999E-2</v>
          </cell>
          <cell r="AD1655">
            <v>2</v>
          </cell>
        </row>
        <row r="1656">
          <cell r="D1656" t="str">
            <v>034908_Z11</v>
          </cell>
          <cell r="P1656">
            <v>1.7999999999999999E-2</v>
          </cell>
          <cell r="AD1656">
            <v>3</v>
          </cell>
        </row>
        <row r="1657">
          <cell r="D1657" t="str">
            <v>001166_Z11</v>
          </cell>
          <cell r="P1657">
            <v>2.1999999999999999E-2</v>
          </cell>
          <cell r="AD1657">
            <v>1</v>
          </cell>
        </row>
        <row r="1658">
          <cell r="D1658" t="str">
            <v>001166_Z11</v>
          </cell>
          <cell r="P1658">
            <v>2.1999999999999999E-2</v>
          </cell>
          <cell r="AD1658">
            <v>2</v>
          </cell>
        </row>
        <row r="1659">
          <cell r="D1659" t="str">
            <v>001166_Z11</v>
          </cell>
          <cell r="P1659">
            <v>2.1999999999999999E-2</v>
          </cell>
          <cell r="AD1659">
            <v>3</v>
          </cell>
        </row>
        <row r="1660">
          <cell r="D1660" t="str">
            <v>001167_Z11</v>
          </cell>
          <cell r="P1660">
            <v>3.1E-2</v>
          </cell>
          <cell r="AD1660">
            <v>1</v>
          </cell>
        </row>
        <row r="1661">
          <cell r="D1661" t="str">
            <v>001167_Z11</v>
          </cell>
          <cell r="P1661">
            <v>3.1E-2</v>
          </cell>
          <cell r="AD1661">
            <v>2</v>
          </cell>
        </row>
        <row r="1662">
          <cell r="D1662" t="str">
            <v>001167_Z11</v>
          </cell>
          <cell r="P1662">
            <v>3.1E-2</v>
          </cell>
          <cell r="AD1662">
            <v>3</v>
          </cell>
        </row>
        <row r="1663">
          <cell r="D1663" t="str">
            <v>001168_Z11</v>
          </cell>
          <cell r="P1663">
            <v>7.4999999999999997E-2</v>
          </cell>
          <cell r="AD1663">
            <v>1</v>
          </cell>
        </row>
        <row r="1664">
          <cell r="D1664" t="str">
            <v>001168_Z11</v>
          </cell>
          <cell r="P1664">
            <v>7.4999999999999997E-2</v>
          </cell>
          <cell r="AD1664">
            <v>2</v>
          </cell>
        </row>
        <row r="1665">
          <cell r="D1665" t="str">
            <v>001168_Z11</v>
          </cell>
          <cell r="P1665">
            <v>7.4999999999999997E-2</v>
          </cell>
          <cell r="AD1665">
            <v>3</v>
          </cell>
        </row>
        <row r="1666">
          <cell r="D1666" t="str">
            <v>001169_Z11</v>
          </cell>
          <cell r="P1666">
            <v>7.4999999999999997E-2</v>
          </cell>
          <cell r="AD1666">
            <v>1</v>
          </cell>
        </row>
        <row r="1667">
          <cell r="D1667" t="str">
            <v>001169_Z11</v>
          </cell>
          <cell r="P1667">
            <v>7.4999999999999997E-2</v>
          </cell>
          <cell r="AD1667">
            <v>2</v>
          </cell>
        </row>
        <row r="1668">
          <cell r="D1668" t="str">
            <v>001169_Z11</v>
          </cell>
          <cell r="P1668">
            <v>7.4999999999999997E-2</v>
          </cell>
          <cell r="AD1668">
            <v>3</v>
          </cell>
        </row>
        <row r="1669">
          <cell r="D1669" t="str">
            <v>001170_Z11</v>
          </cell>
          <cell r="P1669">
            <v>0.03</v>
          </cell>
          <cell r="AD1669">
            <v>1</v>
          </cell>
        </row>
        <row r="1670">
          <cell r="D1670" t="str">
            <v>001170_Z11</v>
          </cell>
          <cell r="P1670">
            <v>0.03</v>
          </cell>
          <cell r="AD1670">
            <v>2</v>
          </cell>
        </row>
        <row r="1671">
          <cell r="D1671" t="str">
            <v>001170_Z11</v>
          </cell>
          <cell r="P1671">
            <v>0.03</v>
          </cell>
          <cell r="AD1671">
            <v>3</v>
          </cell>
        </row>
        <row r="1672">
          <cell r="D1672" t="str">
            <v>001171_Z11</v>
          </cell>
          <cell r="P1672">
            <v>0.03</v>
          </cell>
          <cell r="AD1672">
            <v>1</v>
          </cell>
        </row>
        <row r="1673">
          <cell r="D1673" t="str">
            <v>001171_Z11</v>
          </cell>
          <cell r="P1673">
            <v>0.03</v>
          </cell>
          <cell r="AD1673">
            <v>2</v>
          </cell>
        </row>
        <row r="1674">
          <cell r="D1674" t="str">
            <v>001171_Z11</v>
          </cell>
          <cell r="P1674">
            <v>0.03</v>
          </cell>
          <cell r="AD1674">
            <v>3</v>
          </cell>
        </row>
        <row r="1675">
          <cell r="D1675" t="str">
            <v>033616_Z11</v>
          </cell>
          <cell r="P1675">
            <v>0.06</v>
          </cell>
          <cell r="AD1675">
            <v>1</v>
          </cell>
        </row>
        <row r="1676">
          <cell r="D1676" t="str">
            <v>033616_Z11</v>
          </cell>
          <cell r="P1676">
            <v>0.06</v>
          </cell>
          <cell r="AD1676">
            <v>2</v>
          </cell>
        </row>
        <row r="1677">
          <cell r="D1677" t="str">
            <v>033616_Z11</v>
          </cell>
          <cell r="P1677">
            <v>0.06</v>
          </cell>
          <cell r="AD1677">
            <v>3</v>
          </cell>
        </row>
        <row r="1678">
          <cell r="D1678" t="str">
            <v>033775_Z11</v>
          </cell>
          <cell r="P1678">
            <v>0.15</v>
          </cell>
          <cell r="AD1678">
            <v>1</v>
          </cell>
        </row>
        <row r="1679">
          <cell r="D1679" t="str">
            <v>033775_Z11</v>
          </cell>
          <cell r="P1679">
            <v>0.15</v>
          </cell>
          <cell r="AD1679">
            <v>2</v>
          </cell>
        </row>
        <row r="1680">
          <cell r="D1680" t="str">
            <v>033775_Z11</v>
          </cell>
          <cell r="P1680">
            <v>0.15</v>
          </cell>
          <cell r="AD1680">
            <v>3</v>
          </cell>
        </row>
        <row r="1681">
          <cell r="D1681" t="str">
            <v>001175_Z11</v>
          </cell>
          <cell r="P1681">
            <v>1.0999999999999999E-2</v>
          </cell>
          <cell r="AD1681">
            <v>1</v>
          </cell>
        </row>
        <row r="1682">
          <cell r="D1682" t="str">
            <v>001175_Z11</v>
          </cell>
          <cell r="P1682">
            <v>1.0999999999999999E-2</v>
          </cell>
          <cell r="AD1682">
            <v>2</v>
          </cell>
        </row>
        <row r="1683">
          <cell r="D1683" t="str">
            <v>001175_Z11</v>
          </cell>
          <cell r="P1683">
            <v>1.0999999999999999E-2</v>
          </cell>
          <cell r="AD1683">
            <v>3</v>
          </cell>
        </row>
        <row r="1684">
          <cell r="D1684" t="str">
            <v>001176_Z11</v>
          </cell>
          <cell r="P1684">
            <v>1.0999999999999999E-2</v>
          </cell>
          <cell r="AD1684">
            <v>1</v>
          </cell>
        </row>
        <row r="1685">
          <cell r="D1685" t="str">
            <v>001176_Z11</v>
          </cell>
          <cell r="P1685">
            <v>1.0999999999999999E-2</v>
          </cell>
          <cell r="AD1685">
            <v>2</v>
          </cell>
        </row>
        <row r="1686">
          <cell r="D1686" t="str">
            <v>001176_Z11</v>
          </cell>
          <cell r="P1686">
            <v>1.0999999999999999E-2</v>
          </cell>
          <cell r="AD1686">
            <v>3</v>
          </cell>
        </row>
        <row r="1687">
          <cell r="D1687" t="str">
            <v>001177_Z11</v>
          </cell>
          <cell r="P1687">
            <v>0.98</v>
          </cell>
          <cell r="AD1687">
            <v>1</v>
          </cell>
        </row>
        <row r="1688">
          <cell r="D1688" t="str">
            <v>001177_Z11</v>
          </cell>
          <cell r="P1688">
            <v>0.98</v>
          </cell>
          <cell r="AD1688">
            <v>2</v>
          </cell>
        </row>
        <row r="1689">
          <cell r="D1689" t="str">
            <v>001177_Z11</v>
          </cell>
          <cell r="P1689">
            <v>0.98</v>
          </cell>
          <cell r="AD1689">
            <v>3</v>
          </cell>
        </row>
        <row r="1690">
          <cell r="D1690" t="str">
            <v>001178_Z11</v>
          </cell>
          <cell r="P1690">
            <v>7.0000000000000007E-2</v>
          </cell>
          <cell r="AD1690">
            <v>1</v>
          </cell>
        </row>
        <row r="1691">
          <cell r="D1691" t="str">
            <v>001178_Z11</v>
          </cell>
          <cell r="P1691">
            <v>7.0000000000000007E-2</v>
          </cell>
          <cell r="AD1691">
            <v>2</v>
          </cell>
        </row>
        <row r="1692">
          <cell r="D1692" t="str">
            <v>001178_Z11</v>
          </cell>
          <cell r="P1692">
            <v>7.0000000000000007E-2</v>
          </cell>
          <cell r="AD1692">
            <v>3</v>
          </cell>
        </row>
        <row r="1693">
          <cell r="D1693" t="str">
            <v>001179_Z11</v>
          </cell>
          <cell r="P1693">
            <v>0.315</v>
          </cell>
          <cell r="AD1693">
            <v>1</v>
          </cell>
        </row>
        <row r="1694">
          <cell r="D1694" t="str">
            <v>001179_Z11</v>
          </cell>
          <cell r="P1694">
            <v>0.315</v>
          </cell>
          <cell r="AD1694">
            <v>2</v>
          </cell>
        </row>
        <row r="1695">
          <cell r="D1695" t="str">
            <v>001179_Z11</v>
          </cell>
          <cell r="P1695">
            <v>0.315</v>
          </cell>
          <cell r="AD1695">
            <v>3</v>
          </cell>
        </row>
        <row r="1696">
          <cell r="D1696" t="str">
            <v>001180_Z11</v>
          </cell>
          <cell r="P1696">
            <v>0.315</v>
          </cell>
          <cell r="AD1696">
            <v>1</v>
          </cell>
        </row>
        <row r="1697">
          <cell r="D1697" t="str">
            <v>001180_Z11</v>
          </cell>
          <cell r="P1697">
            <v>0.315</v>
          </cell>
          <cell r="AD1697">
            <v>2</v>
          </cell>
        </row>
        <row r="1698">
          <cell r="D1698" t="str">
            <v>001180_Z11</v>
          </cell>
          <cell r="P1698">
            <v>0.315</v>
          </cell>
          <cell r="AD1698">
            <v>3</v>
          </cell>
        </row>
        <row r="1699">
          <cell r="D1699" t="str">
            <v>001181_Z11</v>
          </cell>
          <cell r="P1699">
            <v>2.1999999999999999E-2</v>
          </cell>
          <cell r="AD1699">
            <v>1</v>
          </cell>
        </row>
        <row r="1700">
          <cell r="D1700" t="str">
            <v>001181_Z11</v>
          </cell>
          <cell r="P1700">
            <v>2.1999999999999999E-2</v>
          </cell>
          <cell r="AD1700">
            <v>2</v>
          </cell>
        </row>
        <row r="1701">
          <cell r="D1701" t="str">
            <v>001181_Z11</v>
          </cell>
          <cell r="P1701">
            <v>2.1999999999999999E-2</v>
          </cell>
          <cell r="AD1701">
            <v>3</v>
          </cell>
        </row>
        <row r="1702">
          <cell r="D1702" t="str">
            <v>VIRT_502C</v>
          </cell>
          <cell r="P1702">
            <v>0.2</v>
          </cell>
          <cell r="AD1702">
            <v>1</v>
          </cell>
        </row>
        <row r="1703">
          <cell r="D1703" t="str">
            <v>VIRT_502C</v>
          </cell>
          <cell r="P1703">
            <v>0.2</v>
          </cell>
          <cell r="AD1703">
            <v>2</v>
          </cell>
        </row>
        <row r="1704">
          <cell r="D1704" t="str">
            <v>VIRT_502C</v>
          </cell>
          <cell r="P1704">
            <v>0.2</v>
          </cell>
          <cell r="AD1704">
            <v>3</v>
          </cell>
        </row>
        <row r="1705">
          <cell r="D1705" t="str">
            <v>001187_Z11</v>
          </cell>
          <cell r="P1705">
            <v>0.03</v>
          </cell>
          <cell r="AD1705">
            <v>1</v>
          </cell>
        </row>
        <row r="1706">
          <cell r="D1706" t="str">
            <v>001187_Z11</v>
          </cell>
          <cell r="P1706">
            <v>0.03</v>
          </cell>
          <cell r="AD1706">
            <v>2</v>
          </cell>
        </row>
        <row r="1707">
          <cell r="D1707" t="str">
            <v>001187_Z11</v>
          </cell>
          <cell r="P1707">
            <v>0.03</v>
          </cell>
          <cell r="AD1707">
            <v>3</v>
          </cell>
        </row>
        <row r="1708">
          <cell r="D1708" t="str">
            <v>001188_Z11</v>
          </cell>
          <cell r="P1708">
            <v>0.04</v>
          </cell>
          <cell r="AD1708">
            <v>1</v>
          </cell>
        </row>
        <row r="1709">
          <cell r="D1709" t="str">
            <v>001188_Z11</v>
          </cell>
          <cell r="P1709">
            <v>0.04</v>
          </cell>
          <cell r="AD1709">
            <v>2</v>
          </cell>
        </row>
        <row r="1710">
          <cell r="D1710" t="str">
            <v>001188_Z11</v>
          </cell>
          <cell r="P1710">
            <v>0.04</v>
          </cell>
          <cell r="AD1710">
            <v>3</v>
          </cell>
        </row>
        <row r="1711">
          <cell r="D1711" t="str">
            <v>001189_Z11</v>
          </cell>
          <cell r="P1711">
            <v>4.4999999999999998E-2</v>
          </cell>
          <cell r="AD1711">
            <v>1</v>
          </cell>
        </row>
        <row r="1712">
          <cell r="D1712" t="str">
            <v>001189_Z11</v>
          </cell>
          <cell r="P1712">
            <v>4.4999999999999998E-2</v>
          </cell>
          <cell r="AD1712">
            <v>2</v>
          </cell>
        </row>
        <row r="1713">
          <cell r="D1713" t="str">
            <v>001189_Z11</v>
          </cell>
          <cell r="P1713">
            <v>4.4999999999999998E-2</v>
          </cell>
          <cell r="AD1713">
            <v>3</v>
          </cell>
        </row>
        <row r="1714">
          <cell r="D1714" t="str">
            <v>001190_Z11</v>
          </cell>
          <cell r="P1714">
            <v>3.6999999999999998E-2</v>
          </cell>
          <cell r="AD1714">
            <v>1</v>
          </cell>
        </row>
        <row r="1715">
          <cell r="D1715" t="str">
            <v>001190_Z11</v>
          </cell>
          <cell r="P1715">
            <v>3.6999999999999998E-2</v>
          </cell>
          <cell r="AD1715">
            <v>2</v>
          </cell>
        </row>
        <row r="1716">
          <cell r="D1716" t="str">
            <v>001190_Z11</v>
          </cell>
          <cell r="P1716">
            <v>3.6999999999999998E-2</v>
          </cell>
          <cell r="AD1716">
            <v>3</v>
          </cell>
        </row>
        <row r="1717">
          <cell r="D1717" t="str">
            <v>001191_Z11</v>
          </cell>
          <cell r="P1717">
            <v>0.03</v>
          </cell>
          <cell r="AD1717">
            <v>1</v>
          </cell>
        </row>
        <row r="1718">
          <cell r="D1718" t="str">
            <v>001191_Z11</v>
          </cell>
          <cell r="P1718">
            <v>0.03</v>
          </cell>
          <cell r="AD1718">
            <v>2</v>
          </cell>
        </row>
        <row r="1719">
          <cell r="D1719" t="str">
            <v>001191_Z11</v>
          </cell>
          <cell r="P1719">
            <v>0.03</v>
          </cell>
          <cell r="AD1719">
            <v>3</v>
          </cell>
        </row>
        <row r="1720">
          <cell r="D1720" t="str">
            <v>VIRT_508C</v>
          </cell>
          <cell r="P1720">
            <v>0.27</v>
          </cell>
          <cell r="AD1720">
            <v>1</v>
          </cell>
        </row>
        <row r="1721">
          <cell r="D1721" t="str">
            <v>VIRT_508C</v>
          </cell>
          <cell r="P1721">
            <v>0.27</v>
          </cell>
          <cell r="AD1721">
            <v>2</v>
          </cell>
        </row>
        <row r="1722">
          <cell r="D1722" t="str">
            <v>VIRT_508C</v>
          </cell>
          <cell r="P1722">
            <v>0.27</v>
          </cell>
          <cell r="AD1722">
            <v>3</v>
          </cell>
        </row>
        <row r="1723">
          <cell r="D1723" t="str">
            <v>001204_Z11</v>
          </cell>
          <cell r="P1723">
            <v>0.2</v>
          </cell>
          <cell r="AD1723">
            <v>1</v>
          </cell>
        </row>
        <row r="1724">
          <cell r="D1724" t="str">
            <v>001204_Z11</v>
          </cell>
          <cell r="P1724">
            <v>0.2</v>
          </cell>
          <cell r="AD1724">
            <v>2</v>
          </cell>
        </row>
        <row r="1725">
          <cell r="D1725" t="str">
            <v>001204_Z11</v>
          </cell>
          <cell r="P1725">
            <v>0.2</v>
          </cell>
          <cell r="AD1725">
            <v>3</v>
          </cell>
        </row>
        <row r="1726">
          <cell r="D1726" t="str">
            <v>001205_Z11</v>
          </cell>
          <cell r="P1726">
            <v>0.16</v>
          </cell>
          <cell r="AD1726">
            <v>1</v>
          </cell>
        </row>
        <row r="1727">
          <cell r="D1727" t="str">
            <v>001205_Z11</v>
          </cell>
          <cell r="P1727">
            <v>0.16</v>
          </cell>
          <cell r="AD1727">
            <v>2</v>
          </cell>
        </row>
        <row r="1728">
          <cell r="D1728" t="str">
            <v>001205_Z11</v>
          </cell>
          <cell r="P1728">
            <v>0.16</v>
          </cell>
          <cell r="AD1728">
            <v>3</v>
          </cell>
        </row>
        <row r="1729">
          <cell r="D1729" t="str">
            <v>034071_Z11</v>
          </cell>
          <cell r="P1729">
            <v>0.8</v>
          </cell>
          <cell r="AD1729">
            <v>1</v>
          </cell>
        </row>
        <row r="1730">
          <cell r="D1730" t="str">
            <v>034071_Z11</v>
          </cell>
          <cell r="P1730">
            <v>0.8</v>
          </cell>
          <cell r="AD1730">
            <v>2</v>
          </cell>
        </row>
        <row r="1731">
          <cell r="D1731" t="str">
            <v>034071_Z11</v>
          </cell>
          <cell r="P1731">
            <v>0.8</v>
          </cell>
          <cell r="AD1731">
            <v>3</v>
          </cell>
        </row>
        <row r="1732">
          <cell r="D1732" t="str">
            <v>034695_Z11</v>
          </cell>
          <cell r="P1732">
            <v>2</v>
          </cell>
          <cell r="AD1732">
            <v>1</v>
          </cell>
        </row>
        <row r="1733">
          <cell r="D1733" t="str">
            <v>034695_Z11</v>
          </cell>
          <cell r="P1733">
            <v>2</v>
          </cell>
          <cell r="AD1733">
            <v>2</v>
          </cell>
        </row>
        <row r="1734">
          <cell r="D1734" t="str">
            <v>034695_Z11</v>
          </cell>
          <cell r="P1734">
            <v>2</v>
          </cell>
          <cell r="AD1734">
            <v>3</v>
          </cell>
        </row>
        <row r="1735">
          <cell r="D1735" t="str">
            <v>001207_Z11</v>
          </cell>
          <cell r="P1735">
            <v>0.11</v>
          </cell>
          <cell r="AD1735">
            <v>1</v>
          </cell>
        </row>
        <row r="1736">
          <cell r="D1736" t="str">
            <v>001207_Z11</v>
          </cell>
          <cell r="P1736">
            <v>0.11</v>
          </cell>
          <cell r="AD1736">
            <v>2</v>
          </cell>
        </row>
        <row r="1737">
          <cell r="D1737" t="str">
            <v>001207_Z11</v>
          </cell>
          <cell r="P1737">
            <v>0.11</v>
          </cell>
          <cell r="AD1737">
            <v>3</v>
          </cell>
        </row>
        <row r="1738">
          <cell r="D1738" t="str">
            <v>001208_Z11</v>
          </cell>
          <cell r="P1738">
            <v>0.13200000000000001</v>
          </cell>
          <cell r="AD1738">
            <v>1</v>
          </cell>
        </row>
        <row r="1739">
          <cell r="D1739" t="str">
            <v>001208_Z11</v>
          </cell>
          <cell r="P1739">
            <v>0.13200000000000001</v>
          </cell>
          <cell r="AD1739">
            <v>2</v>
          </cell>
        </row>
        <row r="1740">
          <cell r="D1740" t="str">
            <v>001208_Z11</v>
          </cell>
          <cell r="P1740">
            <v>0.13200000000000001</v>
          </cell>
          <cell r="AD1740">
            <v>3</v>
          </cell>
        </row>
        <row r="1741">
          <cell r="D1741" t="str">
            <v>001209_Z11</v>
          </cell>
          <cell r="P1741">
            <v>0.13200000000000001</v>
          </cell>
          <cell r="AD1741">
            <v>1</v>
          </cell>
        </row>
        <row r="1742">
          <cell r="D1742" t="str">
            <v>001209_Z11</v>
          </cell>
          <cell r="P1742">
            <v>0.13200000000000001</v>
          </cell>
          <cell r="AD1742">
            <v>2</v>
          </cell>
        </row>
        <row r="1743">
          <cell r="D1743" t="str">
            <v>001209_Z11</v>
          </cell>
          <cell r="P1743">
            <v>0.13200000000000001</v>
          </cell>
          <cell r="AD1743">
            <v>3</v>
          </cell>
        </row>
        <row r="1744">
          <cell r="D1744" t="str">
            <v>001210_Z11</v>
          </cell>
          <cell r="P1744">
            <v>5.5E-2</v>
          </cell>
          <cell r="AD1744">
            <v>1</v>
          </cell>
        </row>
        <row r="1745">
          <cell r="D1745" t="str">
            <v>001210_Z11</v>
          </cell>
          <cell r="P1745">
            <v>5.5E-2</v>
          </cell>
          <cell r="AD1745">
            <v>2</v>
          </cell>
        </row>
        <row r="1746">
          <cell r="D1746" t="str">
            <v>001210_Z11</v>
          </cell>
          <cell r="P1746">
            <v>5.5E-2</v>
          </cell>
          <cell r="AD1746">
            <v>3</v>
          </cell>
        </row>
        <row r="1747">
          <cell r="D1747" t="str">
            <v>001213_Z11</v>
          </cell>
          <cell r="P1747">
            <v>0.21</v>
          </cell>
          <cell r="AD1747">
            <v>1</v>
          </cell>
        </row>
        <row r="1748">
          <cell r="D1748" t="str">
            <v>001213_Z11</v>
          </cell>
          <cell r="P1748">
            <v>0.21</v>
          </cell>
          <cell r="AD1748">
            <v>2</v>
          </cell>
        </row>
        <row r="1749">
          <cell r="D1749" t="str">
            <v>001213_Z11</v>
          </cell>
          <cell r="P1749">
            <v>0.21</v>
          </cell>
          <cell r="AD1749">
            <v>3</v>
          </cell>
        </row>
        <row r="1750">
          <cell r="D1750" t="str">
            <v>001216_Z11</v>
          </cell>
          <cell r="P1750">
            <v>5.5E-2</v>
          </cell>
          <cell r="AD1750">
            <v>1</v>
          </cell>
        </row>
        <row r="1751">
          <cell r="D1751" t="str">
            <v>001216_Z11</v>
          </cell>
          <cell r="P1751">
            <v>5.5E-2</v>
          </cell>
          <cell r="AD1751">
            <v>2</v>
          </cell>
        </row>
        <row r="1752">
          <cell r="D1752" t="str">
            <v>001216_Z11</v>
          </cell>
          <cell r="P1752">
            <v>5.5E-2</v>
          </cell>
          <cell r="AD1752">
            <v>3</v>
          </cell>
        </row>
        <row r="1753">
          <cell r="D1753" t="str">
            <v>001218_Z11</v>
          </cell>
          <cell r="P1753">
            <v>1.0999999999999999E-2</v>
          </cell>
          <cell r="AD1753">
            <v>1</v>
          </cell>
        </row>
        <row r="1754">
          <cell r="D1754" t="str">
            <v>001218_Z11</v>
          </cell>
          <cell r="P1754">
            <v>1.0999999999999999E-2</v>
          </cell>
          <cell r="AD1754">
            <v>2</v>
          </cell>
        </row>
        <row r="1755">
          <cell r="D1755" t="str">
            <v>001218_Z11</v>
          </cell>
          <cell r="P1755">
            <v>1.0999999999999999E-2</v>
          </cell>
          <cell r="AD1755">
            <v>3</v>
          </cell>
        </row>
        <row r="1756">
          <cell r="D1756" t="str">
            <v>001223_Z11</v>
          </cell>
          <cell r="P1756">
            <v>1.8499999999999999E-2</v>
          </cell>
          <cell r="AD1756">
            <v>1</v>
          </cell>
        </row>
        <row r="1757">
          <cell r="D1757" t="str">
            <v>001223_Z11</v>
          </cell>
          <cell r="P1757">
            <v>1.8499999999999999E-2</v>
          </cell>
          <cell r="AD1757">
            <v>2</v>
          </cell>
        </row>
        <row r="1758">
          <cell r="D1758" t="str">
            <v>001223_Z11</v>
          </cell>
          <cell r="P1758">
            <v>1.8499999999999999E-2</v>
          </cell>
          <cell r="AD1758">
            <v>3</v>
          </cell>
        </row>
        <row r="1759">
          <cell r="D1759" t="str">
            <v>001224_Z11</v>
          </cell>
          <cell r="P1759">
            <v>1.8499999999999999E-2</v>
          </cell>
          <cell r="AD1759">
            <v>1</v>
          </cell>
        </row>
        <row r="1760">
          <cell r="D1760" t="str">
            <v>001224_Z11</v>
          </cell>
          <cell r="P1760">
            <v>1.8499999999999999E-2</v>
          </cell>
          <cell r="AD1760">
            <v>2</v>
          </cell>
        </row>
        <row r="1761">
          <cell r="D1761" t="str">
            <v>001224_Z11</v>
          </cell>
          <cell r="P1761">
            <v>1.8499999999999999E-2</v>
          </cell>
          <cell r="AD1761">
            <v>3</v>
          </cell>
        </row>
        <row r="1762">
          <cell r="D1762" t="str">
            <v>001228_Z11</v>
          </cell>
          <cell r="P1762">
            <v>0.04</v>
          </cell>
          <cell r="AD1762">
            <v>1</v>
          </cell>
        </row>
        <row r="1763">
          <cell r="D1763" t="str">
            <v>001228_Z11</v>
          </cell>
          <cell r="P1763">
            <v>0.04</v>
          </cell>
          <cell r="AD1763">
            <v>2</v>
          </cell>
        </row>
        <row r="1764">
          <cell r="D1764" t="str">
            <v>001228_Z11</v>
          </cell>
          <cell r="P1764">
            <v>0.04</v>
          </cell>
          <cell r="AD1764">
            <v>3</v>
          </cell>
        </row>
        <row r="1765">
          <cell r="D1765" t="str">
            <v>VIRT_533C</v>
          </cell>
          <cell r="P1765">
            <v>4.3999999999999997E-2</v>
          </cell>
          <cell r="AD1765">
            <v>1</v>
          </cell>
        </row>
        <row r="1766">
          <cell r="D1766" t="str">
            <v>VIRT_533C</v>
          </cell>
          <cell r="P1766">
            <v>4.3999999999999997E-2</v>
          </cell>
          <cell r="AD1766">
            <v>2</v>
          </cell>
        </row>
        <row r="1767">
          <cell r="D1767" t="str">
            <v>VIRT_533C</v>
          </cell>
          <cell r="P1767">
            <v>4.3999999999999997E-2</v>
          </cell>
          <cell r="AD1767">
            <v>3</v>
          </cell>
        </row>
        <row r="1768">
          <cell r="D1768" t="str">
            <v>VIRT_03650E</v>
          </cell>
          <cell r="P1768">
            <v>2.9499999999999998E-2</v>
          </cell>
          <cell r="AD1768">
            <v>1</v>
          </cell>
        </row>
        <row r="1769">
          <cell r="D1769" t="str">
            <v>VIRT_03650E</v>
          </cell>
          <cell r="P1769">
            <v>2.9499999999999998E-2</v>
          </cell>
          <cell r="AD1769">
            <v>2</v>
          </cell>
        </row>
        <row r="1770">
          <cell r="D1770" t="str">
            <v>VIRT_03650E</v>
          </cell>
          <cell r="P1770">
            <v>2.9499999999999998E-2</v>
          </cell>
          <cell r="AD1770">
            <v>3</v>
          </cell>
        </row>
        <row r="1771">
          <cell r="D1771" t="str">
            <v>001236_Z11</v>
          </cell>
          <cell r="P1771">
            <v>0.11</v>
          </cell>
          <cell r="AD1771">
            <v>1</v>
          </cell>
        </row>
        <row r="1772">
          <cell r="D1772" t="str">
            <v>001236_Z11</v>
          </cell>
          <cell r="P1772">
            <v>0.11</v>
          </cell>
          <cell r="AD1772">
            <v>2</v>
          </cell>
        </row>
        <row r="1773">
          <cell r="D1773" t="str">
            <v>001236_Z11</v>
          </cell>
          <cell r="P1773">
            <v>0.11</v>
          </cell>
          <cell r="AD1773">
            <v>3</v>
          </cell>
        </row>
        <row r="1774">
          <cell r="D1774" t="str">
            <v>VIRT_536C</v>
          </cell>
          <cell r="P1774">
            <v>0.15</v>
          </cell>
          <cell r="AD1774">
            <v>1</v>
          </cell>
        </row>
        <row r="1775">
          <cell r="D1775" t="str">
            <v>VIRT_536C</v>
          </cell>
          <cell r="P1775">
            <v>0.15</v>
          </cell>
          <cell r="AD1775">
            <v>2</v>
          </cell>
        </row>
        <row r="1776">
          <cell r="D1776" t="str">
            <v>VIRT_536C</v>
          </cell>
          <cell r="P1776">
            <v>0.15</v>
          </cell>
          <cell r="AD1776">
            <v>3</v>
          </cell>
        </row>
        <row r="1777">
          <cell r="D1777" t="str">
            <v>034734_Z11</v>
          </cell>
          <cell r="P1777">
            <v>0.01</v>
          </cell>
          <cell r="AD1777">
            <v>1</v>
          </cell>
        </row>
        <row r="1778">
          <cell r="D1778" t="str">
            <v>034734_Z11</v>
          </cell>
          <cell r="P1778">
            <v>0.01</v>
          </cell>
          <cell r="AD1778">
            <v>2</v>
          </cell>
        </row>
        <row r="1779">
          <cell r="D1779" t="str">
            <v>034734_Z11</v>
          </cell>
          <cell r="P1779">
            <v>0.01</v>
          </cell>
          <cell r="AD1779">
            <v>3</v>
          </cell>
        </row>
        <row r="1780">
          <cell r="D1780" t="str">
            <v>001244_Z11</v>
          </cell>
          <cell r="P1780">
            <v>7.4999999999999997E-2</v>
          </cell>
          <cell r="AD1780">
            <v>1</v>
          </cell>
        </row>
        <row r="1781">
          <cell r="D1781" t="str">
            <v>001244_Z11</v>
          </cell>
          <cell r="P1781">
            <v>7.4999999999999997E-2</v>
          </cell>
          <cell r="AD1781">
            <v>2</v>
          </cell>
        </row>
        <row r="1782">
          <cell r="D1782" t="str">
            <v>001244_Z11</v>
          </cell>
          <cell r="P1782">
            <v>7.4999999999999997E-2</v>
          </cell>
          <cell r="AD1782">
            <v>3</v>
          </cell>
        </row>
        <row r="1783">
          <cell r="D1783" t="str">
            <v>001245_Z11</v>
          </cell>
          <cell r="P1783">
            <v>8.0000000000000002E-3</v>
          </cell>
          <cell r="AD1783">
            <v>1</v>
          </cell>
        </row>
        <row r="1784">
          <cell r="D1784" t="str">
            <v>001245_Z11</v>
          </cell>
          <cell r="P1784">
            <v>8.0000000000000002E-3</v>
          </cell>
          <cell r="AD1784">
            <v>2</v>
          </cell>
        </row>
        <row r="1785">
          <cell r="D1785" t="str">
            <v>001245_Z11</v>
          </cell>
          <cell r="P1785">
            <v>8.0000000000000002E-3</v>
          </cell>
          <cell r="AD1785">
            <v>3</v>
          </cell>
        </row>
        <row r="1786">
          <cell r="D1786" t="str">
            <v>001246_Z11</v>
          </cell>
          <cell r="P1786">
            <v>4.4999999999999998E-2</v>
          </cell>
          <cell r="AD1786">
            <v>1</v>
          </cell>
        </row>
        <row r="1787">
          <cell r="D1787" t="str">
            <v>001246_Z11</v>
          </cell>
          <cell r="P1787">
            <v>4.4999999999999998E-2</v>
          </cell>
          <cell r="AD1787">
            <v>2</v>
          </cell>
        </row>
        <row r="1788">
          <cell r="D1788" t="str">
            <v>001246_Z11</v>
          </cell>
          <cell r="P1788">
            <v>4.4999999999999998E-2</v>
          </cell>
          <cell r="AD1788">
            <v>3</v>
          </cell>
        </row>
        <row r="1789">
          <cell r="D1789" t="str">
            <v>VIRT_541C</v>
          </cell>
          <cell r="P1789">
            <v>3.6999999999999998E-2</v>
          </cell>
          <cell r="AD1789">
            <v>1</v>
          </cell>
        </row>
        <row r="1790">
          <cell r="D1790" t="str">
            <v>VIRT_541C</v>
          </cell>
          <cell r="P1790">
            <v>3.6999999999999998E-2</v>
          </cell>
          <cell r="AD1790">
            <v>2</v>
          </cell>
        </row>
        <row r="1791">
          <cell r="D1791" t="str">
            <v>VIRT_541C</v>
          </cell>
          <cell r="P1791">
            <v>3.6999999999999998E-2</v>
          </cell>
          <cell r="AD1791">
            <v>3</v>
          </cell>
        </row>
        <row r="1792">
          <cell r="D1792" t="str">
            <v>VIRT_542C</v>
          </cell>
          <cell r="P1792">
            <v>0.13</v>
          </cell>
          <cell r="AD1792">
            <v>1</v>
          </cell>
        </row>
        <row r="1793">
          <cell r="D1793" t="str">
            <v>VIRT_542C</v>
          </cell>
          <cell r="P1793">
            <v>0.13</v>
          </cell>
          <cell r="AD1793">
            <v>2</v>
          </cell>
        </row>
        <row r="1794">
          <cell r="D1794" t="str">
            <v>VIRT_542C</v>
          </cell>
          <cell r="P1794">
            <v>0.13</v>
          </cell>
          <cell r="AD1794">
            <v>3</v>
          </cell>
        </row>
        <row r="1795">
          <cell r="D1795" t="str">
            <v>001256_Z11</v>
          </cell>
          <cell r="P1795">
            <v>1.8499999999999999E-2</v>
          </cell>
          <cell r="AD1795">
            <v>1</v>
          </cell>
        </row>
        <row r="1796">
          <cell r="D1796" t="str">
            <v>001256_Z11</v>
          </cell>
          <cell r="P1796">
            <v>1.8499999999999999E-2</v>
          </cell>
          <cell r="AD1796">
            <v>2</v>
          </cell>
        </row>
        <row r="1797">
          <cell r="D1797" t="str">
            <v>001256_Z11</v>
          </cell>
          <cell r="P1797">
            <v>1.8499999999999999E-2</v>
          </cell>
          <cell r="AD1797">
            <v>3</v>
          </cell>
        </row>
        <row r="1798">
          <cell r="D1798" t="str">
            <v>VIRT_04515E</v>
          </cell>
          <cell r="P1798">
            <v>1.8499999999999999E-2</v>
          </cell>
          <cell r="AD1798">
            <v>1</v>
          </cell>
        </row>
        <row r="1799">
          <cell r="D1799" t="str">
            <v>VIRT_04515E</v>
          </cell>
          <cell r="P1799">
            <v>1.8499999999999999E-2</v>
          </cell>
          <cell r="AD1799">
            <v>2</v>
          </cell>
        </row>
        <row r="1800">
          <cell r="D1800" t="str">
            <v>VIRT_04515E</v>
          </cell>
          <cell r="P1800">
            <v>1.8499999999999999E-2</v>
          </cell>
          <cell r="AD1800">
            <v>3</v>
          </cell>
        </row>
        <row r="1801">
          <cell r="D1801" t="str">
            <v>VIRT_04516E</v>
          </cell>
          <cell r="P1801">
            <v>1.6500000000000001E-2</v>
          </cell>
          <cell r="AD1801">
            <v>1</v>
          </cell>
        </row>
        <row r="1802">
          <cell r="D1802" t="str">
            <v>VIRT_04516E</v>
          </cell>
          <cell r="P1802">
            <v>1.6500000000000001E-2</v>
          </cell>
          <cell r="AD1802">
            <v>2</v>
          </cell>
        </row>
        <row r="1803">
          <cell r="D1803" t="str">
            <v>VIRT_04516E</v>
          </cell>
          <cell r="P1803">
            <v>1.6500000000000001E-2</v>
          </cell>
          <cell r="AD1803">
            <v>3</v>
          </cell>
        </row>
        <row r="1804">
          <cell r="D1804" t="str">
            <v>VIRT_544C</v>
          </cell>
          <cell r="P1804">
            <v>8.5000000000000006E-2</v>
          </cell>
          <cell r="AD1804">
            <v>1</v>
          </cell>
        </row>
        <row r="1805">
          <cell r="D1805" t="str">
            <v>VIRT_544C</v>
          </cell>
          <cell r="P1805">
            <v>8.5000000000000006E-2</v>
          </cell>
          <cell r="AD1805">
            <v>2</v>
          </cell>
        </row>
        <row r="1806">
          <cell r="D1806" t="str">
            <v>VIRT_544C</v>
          </cell>
          <cell r="P1806">
            <v>8.5000000000000006E-2</v>
          </cell>
          <cell r="AD1806">
            <v>3</v>
          </cell>
        </row>
        <row r="1807">
          <cell r="D1807" t="str">
            <v>001263_Z11</v>
          </cell>
          <cell r="P1807">
            <v>8.9999999999999993E-3</v>
          </cell>
          <cell r="AD1807">
            <v>1</v>
          </cell>
        </row>
        <row r="1808">
          <cell r="D1808" t="str">
            <v>001263_Z11</v>
          </cell>
          <cell r="P1808">
            <v>8.9999999999999993E-3</v>
          </cell>
          <cell r="AD1808">
            <v>2</v>
          </cell>
        </row>
        <row r="1809">
          <cell r="D1809" t="str">
            <v>001263_Z11</v>
          </cell>
          <cell r="P1809">
            <v>8.9999999999999993E-3</v>
          </cell>
          <cell r="AD1809">
            <v>3</v>
          </cell>
        </row>
        <row r="1810">
          <cell r="D1810" t="str">
            <v>001265_Z11</v>
          </cell>
          <cell r="P1810">
            <v>0.09</v>
          </cell>
          <cell r="AD1810">
            <v>1</v>
          </cell>
        </row>
        <row r="1811">
          <cell r="D1811" t="str">
            <v>001265_Z11</v>
          </cell>
          <cell r="P1811">
            <v>0.09</v>
          </cell>
          <cell r="AD1811">
            <v>2</v>
          </cell>
        </row>
        <row r="1812">
          <cell r="D1812" t="str">
            <v>001265_Z11</v>
          </cell>
          <cell r="P1812">
            <v>0.09</v>
          </cell>
          <cell r="AD1812">
            <v>3</v>
          </cell>
        </row>
        <row r="1813">
          <cell r="D1813" t="str">
            <v>001266_Z11</v>
          </cell>
          <cell r="P1813">
            <v>0.09</v>
          </cell>
          <cell r="AD1813">
            <v>1</v>
          </cell>
        </row>
        <row r="1814">
          <cell r="D1814" t="str">
            <v>001266_Z11</v>
          </cell>
          <cell r="P1814">
            <v>0.09</v>
          </cell>
          <cell r="AD1814">
            <v>2</v>
          </cell>
        </row>
        <row r="1815">
          <cell r="D1815" t="str">
            <v>001266_Z11</v>
          </cell>
          <cell r="P1815">
            <v>0.09</v>
          </cell>
          <cell r="AD1815">
            <v>3</v>
          </cell>
        </row>
        <row r="1816">
          <cell r="D1816" t="str">
            <v>001267_Z11</v>
          </cell>
          <cell r="P1816">
            <v>1.4999999999999999E-2</v>
          </cell>
          <cell r="AD1816">
            <v>1</v>
          </cell>
        </row>
        <row r="1817">
          <cell r="D1817" t="str">
            <v>001267_Z11</v>
          </cell>
          <cell r="P1817">
            <v>1.4999999999999999E-2</v>
          </cell>
          <cell r="AD1817">
            <v>2</v>
          </cell>
        </row>
        <row r="1818">
          <cell r="D1818" t="str">
            <v>001267_Z11</v>
          </cell>
          <cell r="P1818">
            <v>1.4999999999999999E-2</v>
          </cell>
          <cell r="AD1818">
            <v>3</v>
          </cell>
        </row>
        <row r="1819">
          <cell r="D1819" t="str">
            <v>001268_Z11</v>
          </cell>
          <cell r="P1819">
            <v>8.0000000000000002E-3</v>
          </cell>
          <cell r="AD1819">
            <v>1</v>
          </cell>
        </row>
        <row r="1820">
          <cell r="D1820" t="str">
            <v>001268_Z11</v>
          </cell>
          <cell r="P1820">
            <v>8.0000000000000002E-3</v>
          </cell>
          <cell r="AD1820">
            <v>2</v>
          </cell>
        </row>
        <row r="1821">
          <cell r="D1821" t="str">
            <v>001268_Z11</v>
          </cell>
          <cell r="P1821">
            <v>8.0000000000000002E-3</v>
          </cell>
          <cell r="AD1821">
            <v>3</v>
          </cell>
        </row>
        <row r="1822">
          <cell r="D1822" t="str">
            <v>001269_Z11</v>
          </cell>
          <cell r="P1822">
            <v>4.4999999999999998E-2</v>
          </cell>
          <cell r="AD1822">
            <v>1</v>
          </cell>
        </row>
        <row r="1823">
          <cell r="D1823" t="str">
            <v>001269_Z11</v>
          </cell>
          <cell r="P1823">
            <v>4.4999999999999998E-2</v>
          </cell>
          <cell r="AD1823">
            <v>2</v>
          </cell>
        </row>
        <row r="1824">
          <cell r="D1824" t="str">
            <v>001269_Z11</v>
          </cell>
          <cell r="P1824">
            <v>4.4999999999999998E-2</v>
          </cell>
          <cell r="AD1824">
            <v>3</v>
          </cell>
        </row>
        <row r="1825">
          <cell r="D1825" t="str">
            <v>001270_Z11</v>
          </cell>
          <cell r="P1825">
            <v>1.8499999999999999E-2</v>
          </cell>
          <cell r="AD1825">
            <v>1</v>
          </cell>
        </row>
        <row r="1826">
          <cell r="D1826" t="str">
            <v>001270_Z11</v>
          </cell>
          <cell r="P1826">
            <v>1.8499999999999999E-2</v>
          </cell>
          <cell r="AD1826">
            <v>2</v>
          </cell>
        </row>
        <row r="1827">
          <cell r="D1827" t="str">
            <v>001270_Z11</v>
          </cell>
          <cell r="P1827">
            <v>1.8499999999999999E-2</v>
          </cell>
          <cell r="AD1827">
            <v>3</v>
          </cell>
        </row>
        <row r="1828">
          <cell r="D1828" t="str">
            <v>001271_Z11</v>
          </cell>
          <cell r="P1828">
            <v>1.4999999999999999E-2</v>
          </cell>
          <cell r="AD1828">
            <v>1</v>
          </cell>
        </row>
        <row r="1829">
          <cell r="D1829" t="str">
            <v>001271_Z11</v>
          </cell>
          <cell r="P1829">
            <v>1.4999999999999999E-2</v>
          </cell>
          <cell r="AD1829">
            <v>2</v>
          </cell>
        </row>
        <row r="1830">
          <cell r="D1830" t="str">
            <v>001271_Z11</v>
          </cell>
          <cell r="P1830">
            <v>1.4999999999999999E-2</v>
          </cell>
          <cell r="AD1830">
            <v>3</v>
          </cell>
        </row>
        <row r="1831">
          <cell r="D1831" t="str">
            <v>VIRT_551C</v>
          </cell>
          <cell r="P1831">
            <v>0.2</v>
          </cell>
          <cell r="AD1831">
            <v>1</v>
          </cell>
        </row>
        <row r="1832">
          <cell r="D1832" t="str">
            <v>VIRT_551C</v>
          </cell>
          <cell r="P1832">
            <v>0.2</v>
          </cell>
          <cell r="AD1832">
            <v>2</v>
          </cell>
        </row>
        <row r="1833">
          <cell r="D1833" t="str">
            <v>VIRT_551C</v>
          </cell>
          <cell r="P1833">
            <v>0.2</v>
          </cell>
          <cell r="AD1833">
            <v>3</v>
          </cell>
        </row>
        <row r="1834">
          <cell r="D1834" t="str">
            <v>VIRT_553C</v>
          </cell>
          <cell r="P1834">
            <v>2.9000000000000001E-2</v>
          </cell>
          <cell r="AD1834">
            <v>1</v>
          </cell>
        </row>
        <row r="1835">
          <cell r="D1835" t="str">
            <v>VIRT_553C</v>
          </cell>
          <cell r="P1835">
            <v>2.9000000000000001E-2</v>
          </cell>
          <cell r="AD1835">
            <v>2</v>
          </cell>
        </row>
        <row r="1836">
          <cell r="D1836" t="str">
            <v>VIRT_553C</v>
          </cell>
          <cell r="P1836">
            <v>2.9000000000000001E-2</v>
          </cell>
          <cell r="AD1836">
            <v>3</v>
          </cell>
        </row>
        <row r="1837">
          <cell r="D1837" t="str">
            <v>001279_Z11</v>
          </cell>
          <cell r="P1837">
            <v>2.1999999999999999E-2</v>
          </cell>
          <cell r="AD1837">
            <v>1</v>
          </cell>
        </row>
        <row r="1838">
          <cell r="D1838" t="str">
            <v>001279_Z11</v>
          </cell>
          <cell r="P1838">
            <v>2.1999999999999999E-2</v>
          </cell>
          <cell r="AD1838">
            <v>2</v>
          </cell>
        </row>
        <row r="1839">
          <cell r="D1839" t="str">
            <v>001279_Z11</v>
          </cell>
          <cell r="P1839">
            <v>2.1999999999999999E-2</v>
          </cell>
          <cell r="AD1839">
            <v>3</v>
          </cell>
        </row>
        <row r="1840">
          <cell r="D1840" t="str">
            <v>001280_Z11</v>
          </cell>
          <cell r="P1840">
            <v>0.04</v>
          </cell>
          <cell r="AD1840">
            <v>1</v>
          </cell>
        </row>
        <row r="1841">
          <cell r="D1841" t="str">
            <v>001280_Z11</v>
          </cell>
          <cell r="P1841">
            <v>0.04</v>
          </cell>
          <cell r="AD1841">
            <v>2</v>
          </cell>
        </row>
        <row r="1842">
          <cell r="D1842" t="str">
            <v>001280_Z11</v>
          </cell>
          <cell r="P1842">
            <v>0.04</v>
          </cell>
          <cell r="AD1842">
            <v>3</v>
          </cell>
        </row>
        <row r="1843">
          <cell r="D1843" t="str">
            <v>001281_Z11</v>
          </cell>
          <cell r="P1843">
            <v>7.2999999999999995E-2</v>
          </cell>
          <cell r="AD1843">
            <v>1</v>
          </cell>
        </row>
        <row r="1844">
          <cell r="D1844" t="str">
            <v>001281_Z11</v>
          </cell>
          <cell r="P1844">
            <v>7.2999999999999995E-2</v>
          </cell>
          <cell r="AD1844">
            <v>2</v>
          </cell>
        </row>
        <row r="1845">
          <cell r="D1845" t="str">
            <v>001281_Z11</v>
          </cell>
          <cell r="P1845">
            <v>7.2999999999999995E-2</v>
          </cell>
          <cell r="AD1845">
            <v>3</v>
          </cell>
        </row>
        <row r="1846">
          <cell r="D1846" t="str">
            <v>VIRT_557C</v>
          </cell>
          <cell r="P1846">
            <v>8.0000000000000002E-3</v>
          </cell>
          <cell r="AD1846">
            <v>1</v>
          </cell>
        </row>
        <row r="1847">
          <cell r="D1847" t="str">
            <v>VIRT_557C</v>
          </cell>
          <cell r="P1847">
            <v>8.0000000000000002E-3</v>
          </cell>
          <cell r="AD1847">
            <v>2</v>
          </cell>
        </row>
        <row r="1848">
          <cell r="D1848" t="str">
            <v>VIRT_557C</v>
          </cell>
          <cell r="P1848">
            <v>8.0000000000000002E-3</v>
          </cell>
          <cell r="AD1848">
            <v>3</v>
          </cell>
        </row>
        <row r="1849">
          <cell r="D1849" t="str">
            <v>001284_Z11</v>
          </cell>
          <cell r="P1849">
            <v>5.5E-2</v>
          </cell>
          <cell r="AD1849">
            <v>1</v>
          </cell>
        </row>
        <row r="1850">
          <cell r="D1850" t="str">
            <v>001284_Z11</v>
          </cell>
          <cell r="P1850">
            <v>5.5E-2</v>
          </cell>
          <cell r="AD1850">
            <v>2</v>
          </cell>
        </row>
        <row r="1851">
          <cell r="D1851" t="str">
            <v>001284_Z11</v>
          </cell>
          <cell r="P1851">
            <v>5.5E-2</v>
          </cell>
          <cell r="AD1851">
            <v>3</v>
          </cell>
        </row>
        <row r="1852">
          <cell r="D1852" t="str">
            <v>001285_Z11</v>
          </cell>
          <cell r="P1852">
            <v>2.1999999999999999E-2</v>
          </cell>
          <cell r="AD1852">
            <v>1</v>
          </cell>
        </row>
        <row r="1853">
          <cell r="D1853" t="str">
            <v>001285_Z11</v>
          </cell>
          <cell r="P1853">
            <v>2.1999999999999999E-2</v>
          </cell>
          <cell r="AD1853">
            <v>2</v>
          </cell>
        </row>
        <row r="1854">
          <cell r="D1854" t="str">
            <v>001285_Z11</v>
          </cell>
          <cell r="P1854">
            <v>2.1999999999999999E-2</v>
          </cell>
          <cell r="AD1854">
            <v>3</v>
          </cell>
        </row>
        <row r="1855">
          <cell r="D1855" t="str">
            <v>VIRT_559C</v>
          </cell>
          <cell r="P1855">
            <v>8.4000000000000005E-2</v>
          </cell>
          <cell r="AD1855">
            <v>1</v>
          </cell>
        </row>
        <row r="1856">
          <cell r="D1856" t="str">
            <v>VIRT_559C</v>
          </cell>
          <cell r="P1856">
            <v>8.4000000000000005E-2</v>
          </cell>
          <cell r="AD1856">
            <v>2</v>
          </cell>
        </row>
        <row r="1857">
          <cell r="D1857" t="str">
            <v>VIRT_559C</v>
          </cell>
          <cell r="P1857">
            <v>8.4000000000000005E-2</v>
          </cell>
          <cell r="AD1857">
            <v>3</v>
          </cell>
        </row>
        <row r="1858">
          <cell r="D1858" t="str">
            <v>001288_Z11</v>
          </cell>
          <cell r="P1858">
            <v>0.11</v>
          </cell>
          <cell r="AD1858">
            <v>1</v>
          </cell>
        </row>
        <row r="1859">
          <cell r="D1859" t="str">
            <v>001288_Z11</v>
          </cell>
          <cell r="P1859">
            <v>0.11</v>
          </cell>
          <cell r="AD1859">
            <v>2</v>
          </cell>
        </row>
        <row r="1860">
          <cell r="D1860" t="str">
            <v>001288_Z11</v>
          </cell>
          <cell r="P1860">
            <v>0.11</v>
          </cell>
          <cell r="AD1860">
            <v>3</v>
          </cell>
        </row>
        <row r="1861">
          <cell r="D1861" t="str">
            <v>001289_Z11</v>
          </cell>
          <cell r="P1861">
            <v>2.1999999999999999E-2</v>
          </cell>
          <cell r="AD1861">
            <v>3</v>
          </cell>
        </row>
        <row r="1862">
          <cell r="D1862" t="str">
            <v>001290_Z11</v>
          </cell>
          <cell r="P1862">
            <v>2.1999999999999999E-2</v>
          </cell>
          <cell r="AD1862">
            <v>3</v>
          </cell>
        </row>
        <row r="1863">
          <cell r="D1863" t="str">
            <v>VIRT_561C</v>
          </cell>
          <cell r="P1863">
            <v>0.04</v>
          </cell>
          <cell r="AD1863">
            <v>1</v>
          </cell>
        </row>
        <row r="1864">
          <cell r="D1864" t="str">
            <v>VIRT_561C</v>
          </cell>
          <cell r="P1864">
            <v>0.04</v>
          </cell>
          <cell r="AD1864">
            <v>2</v>
          </cell>
        </row>
        <row r="1865">
          <cell r="D1865" t="str">
            <v>001291_Z11</v>
          </cell>
          <cell r="P1865">
            <v>1.4999999999999999E-2</v>
          </cell>
          <cell r="AD1865">
            <v>1</v>
          </cell>
        </row>
        <row r="1866">
          <cell r="D1866" t="str">
            <v>001291_Z11</v>
          </cell>
          <cell r="P1866">
            <v>1.4999999999999999E-2</v>
          </cell>
          <cell r="AD1866">
            <v>2</v>
          </cell>
        </row>
        <row r="1867">
          <cell r="D1867" t="str">
            <v>001291_Z11</v>
          </cell>
          <cell r="P1867">
            <v>1.4999999999999999E-2</v>
          </cell>
          <cell r="AD1867">
            <v>3</v>
          </cell>
        </row>
        <row r="1868">
          <cell r="D1868" t="str">
            <v>001292_Z11</v>
          </cell>
          <cell r="P1868">
            <v>3.5000000000000003E-2</v>
          </cell>
          <cell r="AD1868">
            <v>1</v>
          </cell>
        </row>
        <row r="1869">
          <cell r="D1869" t="str">
            <v>001292_Z11</v>
          </cell>
          <cell r="P1869">
            <v>3.5000000000000003E-2</v>
          </cell>
          <cell r="AD1869">
            <v>2</v>
          </cell>
        </row>
        <row r="1870">
          <cell r="D1870" t="str">
            <v>001292_Z11</v>
          </cell>
          <cell r="P1870">
            <v>3.5000000000000003E-2</v>
          </cell>
          <cell r="AD1870">
            <v>3</v>
          </cell>
        </row>
        <row r="1871">
          <cell r="D1871" t="str">
            <v>031248_Z11</v>
          </cell>
          <cell r="P1871">
            <v>1.7999999999999999E-2</v>
          </cell>
          <cell r="AD1871">
            <v>1</v>
          </cell>
        </row>
        <row r="1872">
          <cell r="D1872" t="str">
            <v>031248_Z11</v>
          </cell>
          <cell r="P1872">
            <v>1.7999999999999999E-2</v>
          </cell>
          <cell r="AD1872">
            <v>2</v>
          </cell>
        </row>
        <row r="1873">
          <cell r="D1873" t="str">
            <v>031248_Z11</v>
          </cell>
          <cell r="P1873">
            <v>1.7999999999999999E-2</v>
          </cell>
          <cell r="AD1873">
            <v>3</v>
          </cell>
        </row>
        <row r="1874">
          <cell r="D1874" t="str">
            <v>001294_Z11</v>
          </cell>
          <cell r="P1874">
            <v>3.2000000000000001E-2</v>
          </cell>
          <cell r="AD1874">
            <v>1</v>
          </cell>
        </row>
        <row r="1875">
          <cell r="D1875" t="str">
            <v>001294_Z11</v>
          </cell>
          <cell r="P1875">
            <v>3.2000000000000001E-2</v>
          </cell>
          <cell r="AD1875">
            <v>2</v>
          </cell>
        </row>
        <row r="1876">
          <cell r="D1876" t="str">
            <v>001294_Z11</v>
          </cell>
          <cell r="P1876">
            <v>3.2000000000000001E-2</v>
          </cell>
          <cell r="AD1876">
            <v>3</v>
          </cell>
        </row>
        <row r="1877">
          <cell r="D1877" t="str">
            <v>VIRT_567C</v>
          </cell>
          <cell r="P1877">
            <v>6.9000000000000006E-2</v>
          </cell>
          <cell r="AD1877">
            <v>1</v>
          </cell>
        </row>
        <row r="1878">
          <cell r="D1878" t="str">
            <v>VIRT_567C</v>
          </cell>
          <cell r="P1878">
            <v>6.9000000000000006E-2</v>
          </cell>
          <cell r="AD1878">
            <v>2</v>
          </cell>
        </row>
        <row r="1879">
          <cell r="D1879" t="str">
            <v>VIRT_567C</v>
          </cell>
          <cell r="P1879">
            <v>6.9000000000000006E-2</v>
          </cell>
          <cell r="AD1879">
            <v>3</v>
          </cell>
        </row>
        <row r="1880">
          <cell r="D1880" t="str">
            <v>001298_Z11</v>
          </cell>
          <cell r="P1880">
            <v>0.03</v>
          </cell>
          <cell r="AD1880">
            <v>1</v>
          </cell>
        </row>
        <row r="1881">
          <cell r="D1881" t="str">
            <v>001298_Z11</v>
          </cell>
          <cell r="P1881">
            <v>0.03</v>
          </cell>
          <cell r="AD1881">
            <v>2</v>
          </cell>
        </row>
        <row r="1882">
          <cell r="D1882" t="str">
            <v>001298_Z11</v>
          </cell>
          <cell r="P1882">
            <v>0.03</v>
          </cell>
          <cell r="AD1882">
            <v>3</v>
          </cell>
        </row>
        <row r="1883">
          <cell r="D1883" t="str">
            <v>001302_Z11</v>
          </cell>
          <cell r="P1883">
            <v>0.11</v>
          </cell>
          <cell r="AD1883">
            <v>1</v>
          </cell>
        </row>
        <row r="1884">
          <cell r="D1884" t="str">
            <v>001302_Z11</v>
          </cell>
          <cell r="P1884">
            <v>0.11</v>
          </cell>
          <cell r="AD1884">
            <v>2</v>
          </cell>
        </row>
        <row r="1885">
          <cell r="D1885" t="str">
            <v>001302_Z11</v>
          </cell>
          <cell r="P1885">
            <v>0.11</v>
          </cell>
          <cell r="AD1885">
            <v>3</v>
          </cell>
        </row>
        <row r="1886">
          <cell r="D1886" t="str">
            <v>001303_Z11</v>
          </cell>
          <cell r="P1886">
            <v>0.11</v>
          </cell>
          <cell r="AD1886">
            <v>1</v>
          </cell>
        </row>
        <row r="1887">
          <cell r="D1887" t="str">
            <v>001303_Z11</v>
          </cell>
          <cell r="P1887">
            <v>0.11</v>
          </cell>
          <cell r="AD1887">
            <v>2</v>
          </cell>
        </row>
        <row r="1888">
          <cell r="D1888" t="str">
            <v>001303_Z11</v>
          </cell>
          <cell r="P1888">
            <v>0.11</v>
          </cell>
          <cell r="AD1888">
            <v>3</v>
          </cell>
        </row>
        <row r="1889">
          <cell r="D1889" t="str">
            <v>001304_Z11</v>
          </cell>
          <cell r="P1889">
            <v>3.5000000000000003E-2</v>
          </cell>
          <cell r="AD1889">
            <v>1</v>
          </cell>
        </row>
        <row r="1890">
          <cell r="D1890" t="str">
            <v>001304_Z11</v>
          </cell>
          <cell r="P1890">
            <v>3.5000000000000003E-2</v>
          </cell>
          <cell r="AD1890">
            <v>2</v>
          </cell>
        </row>
        <row r="1891">
          <cell r="D1891" t="str">
            <v>001304_Z11</v>
          </cell>
          <cell r="P1891">
            <v>3.5000000000000003E-2</v>
          </cell>
          <cell r="AD1891">
            <v>3</v>
          </cell>
        </row>
        <row r="1892">
          <cell r="D1892" t="str">
            <v>VIRT_572C</v>
          </cell>
          <cell r="P1892">
            <v>2.3E-2</v>
          </cell>
          <cell r="AD1892">
            <v>1</v>
          </cell>
        </row>
        <row r="1893">
          <cell r="D1893" t="str">
            <v>VIRT_572C</v>
          </cell>
          <cell r="P1893">
            <v>2.3E-2</v>
          </cell>
          <cell r="AD1893">
            <v>2</v>
          </cell>
        </row>
        <row r="1894">
          <cell r="D1894" t="str">
            <v>VIRT_572C</v>
          </cell>
          <cell r="P1894">
            <v>2.3E-2</v>
          </cell>
          <cell r="AD1894">
            <v>3</v>
          </cell>
        </row>
        <row r="1895">
          <cell r="D1895" t="str">
            <v>001307_Z11</v>
          </cell>
          <cell r="P1895">
            <v>0.02</v>
          </cell>
          <cell r="AD1895">
            <v>1</v>
          </cell>
        </row>
        <row r="1896">
          <cell r="D1896" t="str">
            <v>001307_Z11</v>
          </cell>
          <cell r="P1896">
            <v>0.02</v>
          </cell>
          <cell r="AD1896">
            <v>2</v>
          </cell>
        </row>
        <row r="1897">
          <cell r="D1897" t="str">
            <v>001307_Z11</v>
          </cell>
          <cell r="P1897">
            <v>0.02</v>
          </cell>
          <cell r="AD1897">
            <v>3</v>
          </cell>
        </row>
        <row r="1898">
          <cell r="D1898" t="str">
            <v>001309_Z11</v>
          </cell>
          <cell r="P1898">
            <v>2.1999999999999999E-2</v>
          </cell>
          <cell r="AD1898">
            <v>1</v>
          </cell>
        </row>
        <row r="1899">
          <cell r="D1899" t="str">
            <v>001309_Z11</v>
          </cell>
          <cell r="P1899">
            <v>2.1999999999999999E-2</v>
          </cell>
          <cell r="AD1899">
            <v>2</v>
          </cell>
        </row>
        <row r="1900">
          <cell r="D1900" t="str">
            <v>001309_Z11</v>
          </cell>
          <cell r="P1900">
            <v>2.1999999999999999E-2</v>
          </cell>
          <cell r="AD1900">
            <v>3</v>
          </cell>
        </row>
        <row r="1901">
          <cell r="D1901" t="str">
            <v>001688_Z11</v>
          </cell>
          <cell r="P1901">
            <v>2.1999999999999999E-2</v>
          </cell>
          <cell r="AD1901">
            <v>1</v>
          </cell>
        </row>
        <row r="1902">
          <cell r="D1902" t="str">
            <v>001688_Z11</v>
          </cell>
          <cell r="P1902">
            <v>2.1999999999999999E-2</v>
          </cell>
          <cell r="AD1902">
            <v>2</v>
          </cell>
        </row>
        <row r="1903">
          <cell r="D1903" t="str">
            <v>001688_Z11</v>
          </cell>
          <cell r="P1903">
            <v>2.1999999999999999E-2</v>
          </cell>
          <cell r="AD1903">
            <v>3</v>
          </cell>
        </row>
        <row r="1904">
          <cell r="D1904" t="str">
            <v>030723_Z11</v>
          </cell>
          <cell r="P1904">
            <v>2.1999999999999999E-2</v>
          </cell>
          <cell r="AD1904">
            <v>1</v>
          </cell>
        </row>
        <row r="1905">
          <cell r="D1905" t="str">
            <v>030723_Z11</v>
          </cell>
          <cell r="P1905">
            <v>2.1999999999999999E-2</v>
          </cell>
          <cell r="AD1905">
            <v>2</v>
          </cell>
        </row>
        <row r="1906">
          <cell r="D1906" t="str">
            <v>030723_Z11</v>
          </cell>
          <cell r="P1906">
            <v>2.1999999999999999E-2</v>
          </cell>
          <cell r="AD1906">
            <v>3</v>
          </cell>
        </row>
        <row r="1907">
          <cell r="D1907" t="str">
            <v>001310_Z11</v>
          </cell>
          <cell r="P1907">
            <v>2.1999999999999999E-2</v>
          </cell>
          <cell r="AD1907">
            <v>1</v>
          </cell>
        </row>
        <row r="1908">
          <cell r="D1908" t="str">
            <v>001310_Z11</v>
          </cell>
          <cell r="P1908">
            <v>2.1999999999999999E-2</v>
          </cell>
          <cell r="AD1908">
            <v>2</v>
          </cell>
        </row>
        <row r="1909">
          <cell r="D1909" t="str">
            <v>001310_Z11</v>
          </cell>
          <cell r="P1909">
            <v>2.1999999999999999E-2</v>
          </cell>
          <cell r="AD1909">
            <v>3</v>
          </cell>
        </row>
        <row r="1910">
          <cell r="D1910" t="str">
            <v>001311_Z11</v>
          </cell>
          <cell r="P1910">
            <v>3.5000000000000003E-2</v>
          </cell>
          <cell r="AD1910">
            <v>1</v>
          </cell>
        </row>
        <row r="1911">
          <cell r="D1911" t="str">
            <v>001311_Z11</v>
          </cell>
          <cell r="P1911">
            <v>3.5000000000000003E-2</v>
          </cell>
          <cell r="AD1911">
            <v>2</v>
          </cell>
        </row>
        <row r="1912">
          <cell r="D1912" t="str">
            <v>001311_Z11</v>
          </cell>
          <cell r="P1912">
            <v>3.5000000000000003E-2</v>
          </cell>
          <cell r="AD1912">
            <v>3</v>
          </cell>
        </row>
        <row r="1913">
          <cell r="D1913" t="str">
            <v>001312_Z11</v>
          </cell>
          <cell r="P1913">
            <v>7.4999999999999997E-2</v>
          </cell>
          <cell r="AD1913">
            <v>1</v>
          </cell>
        </row>
        <row r="1914">
          <cell r="D1914" t="str">
            <v>001312_Z11</v>
          </cell>
          <cell r="P1914">
            <v>7.4999999999999997E-2</v>
          </cell>
          <cell r="AD1914">
            <v>2</v>
          </cell>
        </row>
        <row r="1915">
          <cell r="D1915" t="str">
            <v>001312_Z11</v>
          </cell>
          <cell r="P1915">
            <v>7.4999999999999997E-2</v>
          </cell>
          <cell r="AD1915">
            <v>3</v>
          </cell>
        </row>
        <row r="1916">
          <cell r="D1916" t="str">
            <v>001313_Z11</v>
          </cell>
          <cell r="P1916">
            <v>3.065E-2</v>
          </cell>
          <cell r="AD1916">
            <v>1</v>
          </cell>
        </row>
        <row r="1917">
          <cell r="D1917" t="str">
            <v>001313_Z11</v>
          </cell>
          <cell r="P1917">
            <v>3.065E-2</v>
          </cell>
          <cell r="AD1917">
            <v>2</v>
          </cell>
        </row>
        <row r="1918">
          <cell r="D1918" t="str">
            <v>001313_Z11</v>
          </cell>
          <cell r="P1918">
            <v>3.065E-2</v>
          </cell>
          <cell r="AD1918">
            <v>3</v>
          </cell>
        </row>
        <row r="1919">
          <cell r="D1919" t="str">
            <v>VIRT_579C</v>
          </cell>
          <cell r="P1919">
            <v>0.20799999999999999</v>
          </cell>
          <cell r="AD1919">
            <v>1</v>
          </cell>
        </row>
        <row r="1920">
          <cell r="D1920" t="str">
            <v>VIRT_579C</v>
          </cell>
          <cell r="P1920">
            <v>0.20799999999999999</v>
          </cell>
          <cell r="AD1920">
            <v>2</v>
          </cell>
        </row>
        <row r="1921">
          <cell r="D1921" t="str">
            <v>VIRT_579C</v>
          </cell>
          <cell r="P1921">
            <v>0.20799999999999999</v>
          </cell>
          <cell r="AD1921">
            <v>3</v>
          </cell>
        </row>
        <row r="1922">
          <cell r="D1922" t="str">
            <v>001318_Z11</v>
          </cell>
          <cell r="P1922">
            <v>0.04</v>
          </cell>
          <cell r="AD1922">
            <v>1</v>
          </cell>
        </row>
        <row r="1923">
          <cell r="D1923" t="str">
            <v>001318_Z11</v>
          </cell>
          <cell r="P1923">
            <v>0.04</v>
          </cell>
          <cell r="AD1923">
            <v>2</v>
          </cell>
        </row>
        <row r="1924">
          <cell r="D1924" t="str">
            <v>001318_Z11</v>
          </cell>
          <cell r="P1924">
            <v>0.04</v>
          </cell>
          <cell r="AD1924">
            <v>3</v>
          </cell>
        </row>
        <row r="1925">
          <cell r="D1925" t="str">
            <v>001319_Z11</v>
          </cell>
          <cell r="P1925">
            <v>0.19700000000000001</v>
          </cell>
          <cell r="AD1925">
            <v>1</v>
          </cell>
        </row>
        <row r="1926">
          <cell r="D1926" t="str">
            <v>001319_Z11</v>
          </cell>
          <cell r="P1926">
            <v>0.19700000000000001</v>
          </cell>
          <cell r="AD1926">
            <v>2</v>
          </cell>
        </row>
        <row r="1927">
          <cell r="D1927" t="str">
            <v>001319_Z11</v>
          </cell>
          <cell r="P1927">
            <v>0.19700000000000001</v>
          </cell>
          <cell r="AD1927">
            <v>3</v>
          </cell>
        </row>
        <row r="1928">
          <cell r="D1928" t="str">
            <v>001320_Z11</v>
          </cell>
          <cell r="P1928">
            <v>0.19700000000000001</v>
          </cell>
          <cell r="AD1928">
            <v>1</v>
          </cell>
        </row>
        <row r="1929">
          <cell r="D1929" t="str">
            <v>001320_Z11</v>
          </cell>
          <cell r="P1929">
            <v>0.19700000000000001</v>
          </cell>
          <cell r="AD1929">
            <v>2</v>
          </cell>
        </row>
        <row r="1930">
          <cell r="D1930" t="str">
            <v>001320_Z11</v>
          </cell>
          <cell r="P1930">
            <v>0.19700000000000001</v>
          </cell>
          <cell r="AD1930">
            <v>3</v>
          </cell>
        </row>
        <row r="1931">
          <cell r="D1931" t="str">
            <v>034736_Z11</v>
          </cell>
          <cell r="P1931">
            <v>0.04</v>
          </cell>
          <cell r="AD1931">
            <v>1</v>
          </cell>
        </row>
        <row r="1932">
          <cell r="D1932" t="str">
            <v>034736_Z11</v>
          </cell>
          <cell r="P1932">
            <v>0.04</v>
          </cell>
          <cell r="AD1932">
            <v>2</v>
          </cell>
        </row>
        <row r="1933">
          <cell r="D1933" t="str">
            <v>034736_Z11</v>
          </cell>
          <cell r="P1933">
            <v>0.04</v>
          </cell>
          <cell r="AD1933">
            <v>3</v>
          </cell>
        </row>
        <row r="1934">
          <cell r="D1934" t="str">
            <v>034737_Z11</v>
          </cell>
          <cell r="P1934">
            <v>0.04</v>
          </cell>
          <cell r="AD1934">
            <v>1</v>
          </cell>
        </row>
        <row r="1935">
          <cell r="D1935" t="str">
            <v>034737_Z11</v>
          </cell>
          <cell r="P1935">
            <v>0.04</v>
          </cell>
          <cell r="AD1935">
            <v>2</v>
          </cell>
        </row>
        <row r="1936">
          <cell r="D1936" t="str">
            <v>034737_Z11</v>
          </cell>
          <cell r="P1936">
            <v>0.04</v>
          </cell>
          <cell r="AD1936">
            <v>3</v>
          </cell>
        </row>
        <row r="1937">
          <cell r="D1937" t="str">
            <v>001323_Z11</v>
          </cell>
          <cell r="P1937">
            <v>7.4999999999999997E-2</v>
          </cell>
          <cell r="AD1937">
            <v>1</v>
          </cell>
        </row>
        <row r="1938">
          <cell r="D1938" t="str">
            <v>001323_Z11</v>
          </cell>
          <cell r="P1938">
            <v>7.4999999999999997E-2</v>
          </cell>
          <cell r="AD1938">
            <v>2</v>
          </cell>
        </row>
        <row r="1939">
          <cell r="D1939" t="str">
            <v>001323_Z11</v>
          </cell>
          <cell r="P1939">
            <v>7.4999999999999997E-2</v>
          </cell>
          <cell r="AD1939">
            <v>3</v>
          </cell>
        </row>
        <row r="1940">
          <cell r="D1940" t="str">
            <v>001324_Z11</v>
          </cell>
          <cell r="P1940">
            <v>0.11</v>
          </cell>
          <cell r="AD1940">
            <v>1</v>
          </cell>
        </row>
        <row r="1941">
          <cell r="D1941" t="str">
            <v>001324_Z11</v>
          </cell>
          <cell r="P1941">
            <v>0.11</v>
          </cell>
          <cell r="AD1941">
            <v>2</v>
          </cell>
        </row>
        <row r="1942">
          <cell r="D1942" t="str">
            <v>001324_Z11</v>
          </cell>
          <cell r="P1942">
            <v>0.11</v>
          </cell>
          <cell r="AD1942">
            <v>3</v>
          </cell>
        </row>
        <row r="1943">
          <cell r="D1943" t="str">
            <v>001327_Z11</v>
          </cell>
          <cell r="P1943">
            <v>0.05</v>
          </cell>
          <cell r="AD1943">
            <v>1</v>
          </cell>
        </row>
        <row r="1944">
          <cell r="D1944" t="str">
            <v>001327_Z11</v>
          </cell>
          <cell r="P1944">
            <v>0.05</v>
          </cell>
          <cell r="AD1944">
            <v>2</v>
          </cell>
        </row>
        <row r="1945">
          <cell r="D1945" t="str">
            <v>001327_Z11</v>
          </cell>
          <cell r="P1945">
            <v>0.05</v>
          </cell>
          <cell r="AD1945">
            <v>3</v>
          </cell>
        </row>
        <row r="1946">
          <cell r="D1946" t="str">
            <v>001328_Z11</v>
          </cell>
          <cell r="P1946">
            <v>7.4999999999999997E-2</v>
          </cell>
          <cell r="AD1946">
            <v>1</v>
          </cell>
        </row>
        <row r="1947">
          <cell r="D1947" t="str">
            <v>001328_Z11</v>
          </cell>
          <cell r="P1947">
            <v>7.4999999999999997E-2</v>
          </cell>
          <cell r="AD1947">
            <v>2</v>
          </cell>
        </row>
        <row r="1948">
          <cell r="D1948" t="str">
            <v>001328_Z11</v>
          </cell>
          <cell r="P1948">
            <v>7.4999999999999997E-2</v>
          </cell>
          <cell r="AD1948">
            <v>3</v>
          </cell>
        </row>
        <row r="1949">
          <cell r="D1949" t="str">
            <v>001329_Z11</v>
          </cell>
          <cell r="P1949">
            <v>6.5000000000000002E-2</v>
          </cell>
          <cell r="AD1949">
            <v>1</v>
          </cell>
        </row>
        <row r="1950">
          <cell r="D1950" t="str">
            <v>001329_Z11</v>
          </cell>
          <cell r="P1950">
            <v>6.5000000000000002E-2</v>
          </cell>
          <cell r="AD1950">
            <v>2</v>
          </cell>
        </row>
        <row r="1951">
          <cell r="D1951" t="str">
            <v>001329_Z11</v>
          </cell>
          <cell r="P1951">
            <v>6.5000000000000002E-2</v>
          </cell>
          <cell r="AD1951">
            <v>3</v>
          </cell>
        </row>
        <row r="1952">
          <cell r="D1952" t="str">
            <v>001330_Z11</v>
          </cell>
          <cell r="P1952">
            <v>4.4999999999999998E-2</v>
          </cell>
          <cell r="AD1952">
            <v>1</v>
          </cell>
        </row>
        <row r="1953">
          <cell r="D1953" t="str">
            <v>001330_Z11</v>
          </cell>
          <cell r="P1953">
            <v>4.4999999999999998E-2</v>
          </cell>
          <cell r="AD1953">
            <v>2</v>
          </cell>
        </row>
        <row r="1954">
          <cell r="D1954" t="str">
            <v>001330_Z11</v>
          </cell>
          <cell r="P1954">
            <v>4.4999999999999998E-2</v>
          </cell>
          <cell r="AD1954">
            <v>3</v>
          </cell>
        </row>
        <row r="1955">
          <cell r="D1955" t="str">
            <v>001332_Z11</v>
          </cell>
          <cell r="P1955">
            <v>5.5E-2</v>
          </cell>
          <cell r="AD1955">
            <v>1</v>
          </cell>
        </row>
        <row r="1956">
          <cell r="D1956" t="str">
            <v>001332_Z11</v>
          </cell>
          <cell r="P1956">
            <v>5.5E-2</v>
          </cell>
          <cell r="AD1956">
            <v>2</v>
          </cell>
        </row>
        <row r="1957">
          <cell r="D1957" t="str">
            <v>001332_Z11</v>
          </cell>
          <cell r="P1957">
            <v>5.5E-2</v>
          </cell>
          <cell r="AD1957">
            <v>3</v>
          </cell>
        </row>
        <row r="1958">
          <cell r="D1958" t="str">
            <v>001333_Z11</v>
          </cell>
          <cell r="P1958">
            <v>0.04</v>
          </cell>
          <cell r="AD1958">
            <v>1</v>
          </cell>
        </row>
        <row r="1959">
          <cell r="D1959" t="str">
            <v>001333_Z11</v>
          </cell>
          <cell r="P1959">
            <v>0.04</v>
          </cell>
          <cell r="AD1959">
            <v>2</v>
          </cell>
        </row>
        <row r="1960">
          <cell r="D1960" t="str">
            <v>001333_Z11</v>
          </cell>
          <cell r="P1960">
            <v>0.04</v>
          </cell>
          <cell r="AD1960">
            <v>3</v>
          </cell>
        </row>
        <row r="1961">
          <cell r="D1961" t="str">
            <v>001335_Z11</v>
          </cell>
          <cell r="P1961">
            <v>0.17</v>
          </cell>
          <cell r="AD1961">
            <v>1</v>
          </cell>
        </row>
        <row r="1962">
          <cell r="D1962" t="str">
            <v>001335_Z11</v>
          </cell>
          <cell r="P1962">
            <v>0.17</v>
          </cell>
          <cell r="AD1962">
            <v>2</v>
          </cell>
        </row>
        <row r="1963">
          <cell r="D1963" t="str">
            <v>001335_Z11</v>
          </cell>
          <cell r="P1963">
            <v>0.17</v>
          </cell>
          <cell r="AD1963">
            <v>3</v>
          </cell>
        </row>
        <row r="1964">
          <cell r="D1964" t="str">
            <v>001336_Z11</v>
          </cell>
          <cell r="P1964">
            <v>0.09</v>
          </cell>
          <cell r="AD1964">
            <v>1</v>
          </cell>
        </row>
        <row r="1965">
          <cell r="D1965" t="str">
            <v>001336_Z11</v>
          </cell>
          <cell r="P1965">
            <v>0.09</v>
          </cell>
          <cell r="AD1965">
            <v>2</v>
          </cell>
        </row>
        <row r="1966">
          <cell r="D1966" t="str">
            <v>001336_Z11</v>
          </cell>
          <cell r="P1966">
            <v>0.09</v>
          </cell>
          <cell r="AD1966">
            <v>3</v>
          </cell>
        </row>
        <row r="1967">
          <cell r="D1967" t="str">
            <v>001337_Z11</v>
          </cell>
          <cell r="P1967">
            <v>5.5E-2</v>
          </cell>
          <cell r="AD1967">
            <v>1</v>
          </cell>
        </row>
        <row r="1968">
          <cell r="D1968" t="str">
            <v>001337_Z11</v>
          </cell>
          <cell r="P1968">
            <v>5.5E-2</v>
          </cell>
          <cell r="AD1968">
            <v>2</v>
          </cell>
        </row>
        <row r="1969">
          <cell r="D1969" t="str">
            <v>001337_Z11</v>
          </cell>
          <cell r="P1969">
            <v>5.5E-2</v>
          </cell>
          <cell r="AD1969">
            <v>3</v>
          </cell>
        </row>
        <row r="1970">
          <cell r="D1970" t="str">
            <v>001338_Z11</v>
          </cell>
          <cell r="P1970">
            <v>0.17499999999999999</v>
          </cell>
          <cell r="AD1970">
            <v>1</v>
          </cell>
        </row>
        <row r="1971">
          <cell r="D1971" t="str">
            <v>001338_Z11</v>
          </cell>
          <cell r="P1971">
            <v>0.17499999999999999</v>
          </cell>
          <cell r="AD1971">
            <v>2</v>
          </cell>
        </row>
        <row r="1972">
          <cell r="D1972" t="str">
            <v>001338_Z11</v>
          </cell>
          <cell r="P1972">
            <v>0.17499999999999999</v>
          </cell>
          <cell r="AD1972">
            <v>3</v>
          </cell>
        </row>
        <row r="1973">
          <cell r="D1973" t="str">
            <v>001339_Z11</v>
          </cell>
          <cell r="P1973">
            <v>3.5999999999999997E-2</v>
          </cell>
          <cell r="AD1973">
            <v>1</v>
          </cell>
        </row>
        <row r="1974">
          <cell r="D1974" t="str">
            <v>001339_Z11</v>
          </cell>
          <cell r="P1974">
            <v>3.5999999999999997E-2</v>
          </cell>
          <cell r="AD1974">
            <v>2</v>
          </cell>
        </row>
        <row r="1975">
          <cell r="D1975" t="str">
            <v>001339_Z11</v>
          </cell>
          <cell r="P1975">
            <v>3.5999999999999997E-2</v>
          </cell>
          <cell r="AD1975">
            <v>3</v>
          </cell>
        </row>
        <row r="1976">
          <cell r="D1976" t="str">
            <v>VIRT_597C</v>
          </cell>
          <cell r="P1976">
            <v>0.221</v>
          </cell>
          <cell r="AD1976">
            <v>1</v>
          </cell>
        </row>
        <row r="1977">
          <cell r="D1977" t="str">
            <v>VIRT_597C</v>
          </cell>
          <cell r="P1977">
            <v>0.221</v>
          </cell>
          <cell r="AD1977">
            <v>2</v>
          </cell>
        </row>
        <row r="1978">
          <cell r="D1978" t="str">
            <v>VIRT_597C</v>
          </cell>
          <cell r="P1978">
            <v>0.221</v>
          </cell>
          <cell r="AD1978">
            <v>3</v>
          </cell>
        </row>
        <row r="1979">
          <cell r="D1979" t="str">
            <v>001342_Z11</v>
          </cell>
          <cell r="P1979">
            <v>0.26</v>
          </cell>
          <cell r="AD1979">
            <v>1</v>
          </cell>
        </row>
        <row r="1980">
          <cell r="D1980" t="str">
            <v>001342_Z11</v>
          </cell>
          <cell r="P1980">
            <v>0.26</v>
          </cell>
          <cell r="AD1980">
            <v>2</v>
          </cell>
        </row>
        <row r="1981">
          <cell r="D1981" t="str">
            <v>001342_Z11</v>
          </cell>
          <cell r="P1981">
            <v>0.26</v>
          </cell>
          <cell r="AD1981">
            <v>3</v>
          </cell>
        </row>
        <row r="1982">
          <cell r="D1982" t="str">
            <v>001343_Z11</v>
          </cell>
          <cell r="P1982">
            <v>0.04</v>
          </cell>
          <cell r="AD1982">
            <v>1</v>
          </cell>
        </row>
        <row r="1983">
          <cell r="D1983" t="str">
            <v>001343_Z11</v>
          </cell>
          <cell r="P1983">
            <v>0.04</v>
          </cell>
          <cell r="AD1983">
            <v>2</v>
          </cell>
        </row>
        <row r="1984">
          <cell r="D1984" t="str">
            <v>001343_Z11</v>
          </cell>
          <cell r="P1984">
            <v>0.04</v>
          </cell>
          <cell r="AD1984">
            <v>3</v>
          </cell>
        </row>
        <row r="1985">
          <cell r="D1985" t="str">
            <v>VIRT_600C</v>
          </cell>
          <cell r="P1985">
            <v>0.16500000000000001</v>
          </cell>
          <cell r="AD1985">
            <v>1</v>
          </cell>
        </row>
        <row r="1986">
          <cell r="D1986" t="str">
            <v>VIRT_600C</v>
          </cell>
          <cell r="P1986">
            <v>0.16500000000000001</v>
          </cell>
          <cell r="AD1986">
            <v>2</v>
          </cell>
        </row>
        <row r="1987">
          <cell r="D1987" t="str">
            <v>VIRT_600C</v>
          </cell>
          <cell r="P1987">
            <v>0.16500000000000001</v>
          </cell>
          <cell r="AD1987">
            <v>3</v>
          </cell>
        </row>
        <row r="1988">
          <cell r="D1988" t="str">
            <v>VIRT_602C</v>
          </cell>
          <cell r="P1988">
            <v>3.7999999999999999E-2</v>
          </cell>
          <cell r="AD1988">
            <v>1</v>
          </cell>
        </row>
        <row r="1989">
          <cell r="D1989" t="str">
            <v>VIRT_602C</v>
          </cell>
          <cell r="P1989">
            <v>3.7999999999999999E-2</v>
          </cell>
          <cell r="AD1989">
            <v>2</v>
          </cell>
        </row>
        <row r="1990">
          <cell r="D1990" t="str">
            <v>VIRT_602C</v>
          </cell>
          <cell r="P1990">
            <v>3.7999999999999999E-2</v>
          </cell>
          <cell r="AD1990">
            <v>3</v>
          </cell>
        </row>
        <row r="1991">
          <cell r="D1991" t="str">
            <v>VIRT_03583E</v>
          </cell>
          <cell r="P1991">
            <v>0.04</v>
          </cell>
          <cell r="AD1991">
            <v>1</v>
          </cell>
        </row>
        <row r="1992">
          <cell r="D1992" t="str">
            <v>VIRT_03583E</v>
          </cell>
          <cell r="P1992">
            <v>0.04</v>
          </cell>
          <cell r="AD1992">
            <v>2</v>
          </cell>
        </row>
        <row r="1993">
          <cell r="D1993" t="str">
            <v>VIRT_03583E</v>
          </cell>
          <cell r="P1993">
            <v>0.04</v>
          </cell>
          <cell r="AD1993">
            <v>3</v>
          </cell>
        </row>
        <row r="1994">
          <cell r="D1994" t="str">
            <v>001353_Z11</v>
          </cell>
          <cell r="P1994">
            <v>0.16</v>
          </cell>
          <cell r="AD1994">
            <v>1</v>
          </cell>
        </row>
        <row r="1995">
          <cell r="D1995" t="str">
            <v>001353_Z11</v>
          </cell>
          <cell r="P1995">
            <v>0.16</v>
          </cell>
          <cell r="AD1995">
            <v>2</v>
          </cell>
        </row>
        <row r="1996">
          <cell r="D1996" t="str">
            <v>001353_Z11</v>
          </cell>
          <cell r="P1996">
            <v>0.16</v>
          </cell>
          <cell r="AD1996">
            <v>3</v>
          </cell>
        </row>
        <row r="1997">
          <cell r="D1997" t="str">
            <v>001354_Z11</v>
          </cell>
          <cell r="P1997">
            <v>0.41</v>
          </cell>
          <cell r="AD1997">
            <v>1</v>
          </cell>
        </row>
        <row r="1998">
          <cell r="D1998" t="str">
            <v>001354_Z11</v>
          </cell>
          <cell r="P1998">
            <v>0.41</v>
          </cell>
          <cell r="AD1998">
            <v>2</v>
          </cell>
        </row>
        <row r="1999">
          <cell r="D1999" t="str">
            <v>001354_Z11</v>
          </cell>
          <cell r="P1999">
            <v>0.41</v>
          </cell>
          <cell r="AD1999">
            <v>3</v>
          </cell>
        </row>
        <row r="2000">
          <cell r="D2000" t="str">
            <v>VIRT_605C</v>
          </cell>
          <cell r="P2000">
            <v>0.35</v>
          </cell>
          <cell r="AD2000">
            <v>1</v>
          </cell>
        </row>
        <row r="2001">
          <cell r="D2001" t="str">
            <v>VIRT_605C</v>
          </cell>
          <cell r="P2001">
            <v>0.35</v>
          </cell>
          <cell r="AD2001">
            <v>2</v>
          </cell>
        </row>
        <row r="2002">
          <cell r="D2002" t="str">
            <v>VIRT_605C</v>
          </cell>
          <cell r="P2002">
            <v>0.35</v>
          </cell>
          <cell r="AD2002">
            <v>3</v>
          </cell>
        </row>
        <row r="2003">
          <cell r="D2003" t="str">
            <v>VIRT_606C</v>
          </cell>
          <cell r="P2003">
            <v>0.33</v>
          </cell>
          <cell r="AD2003">
            <v>1</v>
          </cell>
        </row>
        <row r="2004">
          <cell r="D2004" t="str">
            <v>VIRT_606C</v>
          </cell>
          <cell r="P2004">
            <v>0.33</v>
          </cell>
          <cell r="AD2004">
            <v>2</v>
          </cell>
        </row>
        <row r="2005">
          <cell r="D2005" t="str">
            <v>VIRT_606C</v>
          </cell>
          <cell r="P2005">
            <v>0.33</v>
          </cell>
          <cell r="AD2005">
            <v>3</v>
          </cell>
        </row>
        <row r="2006">
          <cell r="D2006" t="str">
            <v>VIRT_607C</v>
          </cell>
          <cell r="P2006">
            <v>1.4999999999999999E-2</v>
          </cell>
          <cell r="AD2006">
            <v>1</v>
          </cell>
        </row>
        <row r="2007">
          <cell r="D2007" t="str">
            <v>VIRT_607C</v>
          </cell>
          <cell r="P2007">
            <v>1.4999999999999999E-2</v>
          </cell>
          <cell r="AD2007">
            <v>2</v>
          </cell>
        </row>
        <row r="2008">
          <cell r="D2008" t="str">
            <v>VIRT_607C</v>
          </cell>
          <cell r="P2008">
            <v>1.4999999999999999E-2</v>
          </cell>
          <cell r="AD2008">
            <v>3</v>
          </cell>
        </row>
        <row r="2009">
          <cell r="D2009" t="str">
            <v>001362_Z11</v>
          </cell>
          <cell r="P2009">
            <v>3.6999999999999998E-2</v>
          </cell>
          <cell r="AD2009">
            <v>1</v>
          </cell>
        </row>
        <row r="2010">
          <cell r="D2010" t="str">
            <v>001362_Z11</v>
          </cell>
          <cell r="P2010">
            <v>3.6999999999999998E-2</v>
          </cell>
          <cell r="AD2010">
            <v>2</v>
          </cell>
        </row>
        <row r="2011">
          <cell r="D2011" t="str">
            <v>001362_Z11</v>
          </cell>
          <cell r="P2011">
            <v>3.6999999999999998E-2</v>
          </cell>
          <cell r="AD2011">
            <v>3</v>
          </cell>
        </row>
        <row r="2012">
          <cell r="D2012" t="str">
            <v>VIRT_609C</v>
          </cell>
          <cell r="P2012">
            <v>2.5999999999999999E-2</v>
          </cell>
          <cell r="AD2012">
            <v>1</v>
          </cell>
        </row>
        <row r="2013">
          <cell r="D2013" t="str">
            <v>VIRT_609C</v>
          </cell>
          <cell r="P2013">
            <v>2.5999999999999999E-2</v>
          </cell>
          <cell r="AD2013">
            <v>2</v>
          </cell>
        </row>
        <row r="2014">
          <cell r="D2014" t="str">
            <v>VIRT_609C</v>
          </cell>
          <cell r="P2014">
            <v>2.5999999999999999E-2</v>
          </cell>
          <cell r="AD2014">
            <v>3</v>
          </cell>
        </row>
        <row r="2015">
          <cell r="D2015" t="str">
            <v>001365_Z11</v>
          </cell>
          <cell r="P2015">
            <v>5.5E-2</v>
          </cell>
          <cell r="AD2015">
            <v>1</v>
          </cell>
        </row>
        <row r="2016">
          <cell r="D2016" t="str">
            <v>001365_Z11</v>
          </cell>
          <cell r="P2016">
            <v>5.5E-2</v>
          </cell>
          <cell r="AD2016">
            <v>2</v>
          </cell>
        </row>
        <row r="2017">
          <cell r="D2017" t="str">
            <v>001365_Z11</v>
          </cell>
          <cell r="P2017">
            <v>5.5E-2</v>
          </cell>
          <cell r="AD2017">
            <v>3</v>
          </cell>
        </row>
        <row r="2018">
          <cell r="D2018" t="str">
            <v>033997_Z11</v>
          </cell>
          <cell r="P2018">
            <v>2.1999999999999999E-2</v>
          </cell>
          <cell r="AD2018">
            <v>1</v>
          </cell>
        </row>
        <row r="2019">
          <cell r="D2019" t="str">
            <v>033997_Z11</v>
          </cell>
          <cell r="P2019">
            <v>2.1999999999999999E-2</v>
          </cell>
          <cell r="AD2019">
            <v>2</v>
          </cell>
        </row>
        <row r="2020">
          <cell r="D2020" t="str">
            <v>033997_Z11</v>
          </cell>
          <cell r="P2020">
            <v>2.1999999999999999E-2</v>
          </cell>
          <cell r="AD2020">
            <v>3</v>
          </cell>
        </row>
        <row r="2021">
          <cell r="D2021" t="str">
            <v>VIRT_611C</v>
          </cell>
          <cell r="P2021">
            <v>6.5000000000000002E-2</v>
          </cell>
          <cell r="AD2021">
            <v>1</v>
          </cell>
        </row>
        <row r="2022">
          <cell r="D2022" t="str">
            <v>VIRT_611C</v>
          </cell>
          <cell r="P2022">
            <v>6.5000000000000002E-2</v>
          </cell>
          <cell r="AD2022">
            <v>2</v>
          </cell>
        </row>
        <row r="2023">
          <cell r="D2023" t="str">
            <v>VIRT_611C</v>
          </cell>
          <cell r="P2023">
            <v>6.5000000000000002E-2</v>
          </cell>
          <cell r="AD2023">
            <v>3</v>
          </cell>
        </row>
        <row r="2024">
          <cell r="D2024" t="str">
            <v>001369_Z11</v>
          </cell>
          <cell r="P2024">
            <v>2.1999999999999999E-2</v>
          </cell>
          <cell r="AD2024">
            <v>1</v>
          </cell>
        </row>
        <row r="2025">
          <cell r="D2025" t="str">
            <v>001369_Z11</v>
          </cell>
          <cell r="P2025">
            <v>2.1999999999999999E-2</v>
          </cell>
          <cell r="AD2025">
            <v>2</v>
          </cell>
        </row>
        <row r="2026">
          <cell r="D2026" t="str">
            <v>001369_Z11</v>
          </cell>
          <cell r="P2026">
            <v>2.1999999999999999E-2</v>
          </cell>
          <cell r="AD2026">
            <v>3</v>
          </cell>
        </row>
        <row r="2027">
          <cell r="D2027" t="str">
            <v>001370_Z11</v>
          </cell>
          <cell r="P2027">
            <v>3.5000000000000003E-2</v>
          </cell>
          <cell r="AD2027">
            <v>1</v>
          </cell>
        </row>
        <row r="2028">
          <cell r="D2028" t="str">
            <v>001370_Z11</v>
          </cell>
          <cell r="P2028">
            <v>3.5000000000000003E-2</v>
          </cell>
          <cell r="AD2028">
            <v>2</v>
          </cell>
        </row>
        <row r="2029">
          <cell r="D2029" t="str">
            <v>001370_Z11</v>
          </cell>
          <cell r="P2029">
            <v>3.5000000000000003E-2</v>
          </cell>
          <cell r="AD2029">
            <v>3</v>
          </cell>
        </row>
        <row r="2030">
          <cell r="D2030" t="str">
            <v>VIRT_613C</v>
          </cell>
          <cell r="P2030">
            <v>0.32</v>
          </cell>
          <cell r="AD2030">
            <v>1</v>
          </cell>
        </row>
        <row r="2031">
          <cell r="D2031" t="str">
            <v>VIRT_613C</v>
          </cell>
          <cell r="P2031">
            <v>0.32</v>
          </cell>
          <cell r="AD2031">
            <v>2</v>
          </cell>
        </row>
        <row r="2032">
          <cell r="D2032" t="str">
            <v>VIRT_613C</v>
          </cell>
          <cell r="P2032">
            <v>0.32</v>
          </cell>
          <cell r="AD2032">
            <v>3</v>
          </cell>
        </row>
        <row r="2033">
          <cell r="D2033" t="str">
            <v>VIRT_614C</v>
          </cell>
          <cell r="P2033">
            <v>0.63</v>
          </cell>
          <cell r="AD2033">
            <v>1</v>
          </cell>
        </row>
        <row r="2034">
          <cell r="D2034" t="str">
            <v>VIRT_614C</v>
          </cell>
          <cell r="P2034">
            <v>0.63</v>
          </cell>
          <cell r="AD2034">
            <v>2</v>
          </cell>
        </row>
        <row r="2035">
          <cell r="D2035" t="str">
            <v>VIRT_614C</v>
          </cell>
          <cell r="P2035">
            <v>0.63</v>
          </cell>
          <cell r="AD2035">
            <v>3</v>
          </cell>
        </row>
        <row r="2036">
          <cell r="D2036" t="str">
            <v>VIRT_615C</v>
          </cell>
          <cell r="P2036">
            <v>0.94499999999999995</v>
          </cell>
          <cell r="AD2036">
            <v>1</v>
          </cell>
        </row>
        <row r="2037">
          <cell r="D2037" t="str">
            <v>VIRT_615C</v>
          </cell>
          <cell r="P2037">
            <v>0.94499999999999995</v>
          </cell>
          <cell r="AD2037">
            <v>2</v>
          </cell>
        </row>
        <row r="2038">
          <cell r="D2038" t="str">
            <v>VIRT_615C</v>
          </cell>
          <cell r="P2038">
            <v>0.94499999999999995</v>
          </cell>
          <cell r="AD2038">
            <v>3</v>
          </cell>
        </row>
        <row r="2039">
          <cell r="D2039" t="str">
            <v>001378_Z11</v>
          </cell>
          <cell r="P2039">
            <v>0.03</v>
          </cell>
          <cell r="AD2039">
            <v>1</v>
          </cell>
        </row>
        <row r="2040">
          <cell r="D2040" t="str">
            <v>001378_Z11</v>
          </cell>
          <cell r="P2040">
            <v>0.03</v>
          </cell>
          <cell r="AD2040">
            <v>2</v>
          </cell>
        </row>
        <row r="2041">
          <cell r="D2041" t="str">
            <v>001378_Z11</v>
          </cell>
          <cell r="P2041">
            <v>0.03</v>
          </cell>
          <cell r="AD2041">
            <v>3</v>
          </cell>
        </row>
        <row r="2042">
          <cell r="D2042" t="str">
            <v>001379_Z11</v>
          </cell>
          <cell r="P2042">
            <v>0.03</v>
          </cell>
          <cell r="AD2042">
            <v>1</v>
          </cell>
        </row>
        <row r="2043">
          <cell r="D2043" t="str">
            <v>001379_Z11</v>
          </cell>
          <cell r="P2043">
            <v>0.03</v>
          </cell>
          <cell r="AD2043">
            <v>2</v>
          </cell>
        </row>
        <row r="2044">
          <cell r="D2044" t="str">
            <v>001379_Z11</v>
          </cell>
          <cell r="P2044">
            <v>0.03</v>
          </cell>
          <cell r="AD2044">
            <v>3</v>
          </cell>
        </row>
        <row r="2045">
          <cell r="D2045" t="str">
            <v>VIRT_619C</v>
          </cell>
          <cell r="P2045">
            <v>3.1E-2</v>
          </cell>
          <cell r="AD2045">
            <v>1</v>
          </cell>
        </row>
        <row r="2046">
          <cell r="D2046" t="str">
            <v>VIRT_619C</v>
          </cell>
          <cell r="P2046">
            <v>3.1E-2</v>
          </cell>
          <cell r="AD2046">
            <v>2</v>
          </cell>
        </row>
        <row r="2047">
          <cell r="D2047" t="str">
            <v>VIRT_619C</v>
          </cell>
          <cell r="P2047">
            <v>3.1E-2</v>
          </cell>
          <cell r="AD2047">
            <v>3</v>
          </cell>
        </row>
        <row r="2048">
          <cell r="D2048" t="str">
            <v>001383_Z11</v>
          </cell>
          <cell r="P2048">
            <v>0.25</v>
          </cell>
          <cell r="AD2048">
            <v>1</v>
          </cell>
        </row>
        <row r="2049">
          <cell r="D2049" t="str">
            <v>001383_Z11</v>
          </cell>
          <cell r="P2049">
            <v>0.25</v>
          </cell>
          <cell r="AD2049">
            <v>2</v>
          </cell>
        </row>
        <row r="2050">
          <cell r="D2050" t="str">
            <v>001383_Z11</v>
          </cell>
          <cell r="P2050">
            <v>0.25</v>
          </cell>
          <cell r="AD2050">
            <v>3</v>
          </cell>
        </row>
        <row r="2051">
          <cell r="D2051" t="str">
            <v>001384_Z11</v>
          </cell>
          <cell r="P2051">
            <v>3.5000000000000003E-2</v>
          </cell>
          <cell r="AD2051">
            <v>1</v>
          </cell>
        </row>
        <row r="2052">
          <cell r="D2052" t="str">
            <v>001384_Z11</v>
          </cell>
          <cell r="P2052">
            <v>3.5000000000000003E-2</v>
          </cell>
          <cell r="AD2052">
            <v>2</v>
          </cell>
        </row>
        <row r="2053">
          <cell r="D2053" t="str">
            <v>001384_Z11</v>
          </cell>
          <cell r="P2053">
            <v>3.5000000000000003E-2</v>
          </cell>
          <cell r="AD2053">
            <v>3</v>
          </cell>
        </row>
        <row r="2054">
          <cell r="D2054" t="str">
            <v>001385_Z11</v>
          </cell>
          <cell r="P2054">
            <v>2.5000000000000001E-2</v>
          </cell>
          <cell r="AD2054">
            <v>1</v>
          </cell>
        </row>
        <row r="2055">
          <cell r="D2055" t="str">
            <v>001385_Z11</v>
          </cell>
          <cell r="P2055">
            <v>2.5000000000000001E-2</v>
          </cell>
          <cell r="AD2055">
            <v>2</v>
          </cell>
        </row>
        <row r="2056">
          <cell r="D2056" t="str">
            <v>001385_Z11</v>
          </cell>
          <cell r="P2056">
            <v>2.5000000000000001E-2</v>
          </cell>
          <cell r="AD2056">
            <v>3</v>
          </cell>
        </row>
        <row r="2057">
          <cell r="D2057" t="str">
            <v>001386_Z11</v>
          </cell>
          <cell r="P2057">
            <v>4.4999999999999998E-2</v>
          </cell>
          <cell r="AD2057">
            <v>1</v>
          </cell>
        </row>
        <row r="2058">
          <cell r="D2058" t="str">
            <v>001386_Z11</v>
          </cell>
          <cell r="P2058">
            <v>4.4999999999999998E-2</v>
          </cell>
          <cell r="AD2058">
            <v>2</v>
          </cell>
        </row>
        <row r="2059">
          <cell r="D2059" t="str">
            <v>001386_Z11</v>
          </cell>
          <cell r="P2059">
            <v>4.4999999999999998E-2</v>
          </cell>
          <cell r="AD2059">
            <v>3</v>
          </cell>
        </row>
        <row r="2060">
          <cell r="D2060" t="str">
            <v>001388_Z11</v>
          </cell>
          <cell r="P2060">
            <v>5.5E-2</v>
          </cell>
          <cell r="AD2060">
            <v>1</v>
          </cell>
        </row>
        <row r="2061">
          <cell r="D2061" t="str">
            <v>001388_Z11</v>
          </cell>
          <cell r="P2061">
            <v>5.5E-2</v>
          </cell>
          <cell r="AD2061">
            <v>2</v>
          </cell>
        </row>
        <row r="2062">
          <cell r="D2062" t="str">
            <v>001388_Z11</v>
          </cell>
          <cell r="P2062">
            <v>5.5E-2</v>
          </cell>
          <cell r="AD2062">
            <v>3</v>
          </cell>
        </row>
        <row r="2063">
          <cell r="D2063" t="str">
            <v>001391_Z11</v>
          </cell>
          <cell r="P2063">
            <v>7.4999999999999997E-2</v>
          </cell>
          <cell r="AD2063">
            <v>1</v>
          </cell>
        </row>
        <row r="2064">
          <cell r="D2064" t="str">
            <v>001391_Z11</v>
          </cell>
          <cell r="P2064">
            <v>7.4999999999999997E-2</v>
          </cell>
          <cell r="AD2064">
            <v>2</v>
          </cell>
        </row>
        <row r="2065">
          <cell r="D2065" t="str">
            <v>001391_Z11</v>
          </cell>
          <cell r="P2065">
            <v>7.4999999999999997E-2</v>
          </cell>
          <cell r="AD2065">
            <v>3</v>
          </cell>
        </row>
        <row r="2066">
          <cell r="D2066" t="str">
            <v>VIRT_09166E</v>
          </cell>
          <cell r="P2066">
            <v>1.2E-2</v>
          </cell>
          <cell r="AD2066">
            <v>1</v>
          </cell>
        </row>
        <row r="2067">
          <cell r="D2067" t="str">
            <v>VIRT_09166E</v>
          </cell>
          <cell r="P2067">
            <v>1.2E-2</v>
          </cell>
          <cell r="AD2067">
            <v>2</v>
          </cell>
        </row>
        <row r="2068">
          <cell r="D2068" t="str">
            <v>VIRT_09166E</v>
          </cell>
          <cell r="P2068">
            <v>1.2E-2</v>
          </cell>
          <cell r="AD2068">
            <v>3</v>
          </cell>
        </row>
        <row r="2069">
          <cell r="D2069" t="str">
            <v>001395_Z11</v>
          </cell>
          <cell r="P2069">
            <v>2.1999999999999999E-2</v>
          </cell>
          <cell r="AD2069">
            <v>1</v>
          </cell>
        </row>
        <row r="2070">
          <cell r="D2070" t="str">
            <v>001395_Z11</v>
          </cell>
          <cell r="P2070">
            <v>2.1999999999999999E-2</v>
          </cell>
          <cell r="AD2070">
            <v>2</v>
          </cell>
        </row>
        <row r="2071">
          <cell r="D2071" t="str">
            <v>001395_Z11</v>
          </cell>
          <cell r="P2071">
            <v>2.1999999999999999E-2</v>
          </cell>
          <cell r="AD2071">
            <v>3</v>
          </cell>
        </row>
        <row r="2072">
          <cell r="D2072" t="str">
            <v>001399_Z11</v>
          </cell>
          <cell r="P2072">
            <v>0.03</v>
          </cell>
          <cell r="AD2072">
            <v>1</v>
          </cell>
        </row>
        <row r="2073">
          <cell r="D2073" t="str">
            <v>001399_Z11</v>
          </cell>
          <cell r="P2073">
            <v>0.03</v>
          </cell>
          <cell r="AD2073">
            <v>2</v>
          </cell>
        </row>
        <row r="2074">
          <cell r="D2074" t="str">
            <v>001399_Z11</v>
          </cell>
          <cell r="P2074">
            <v>0.03</v>
          </cell>
          <cell r="AD2074">
            <v>3</v>
          </cell>
        </row>
        <row r="2075">
          <cell r="D2075" t="str">
            <v>001400_Z11</v>
          </cell>
          <cell r="P2075">
            <v>0.03</v>
          </cell>
          <cell r="AD2075">
            <v>1</v>
          </cell>
        </row>
        <row r="2076">
          <cell r="D2076" t="str">
            <v>001400_Z11</v>
          </cell>
          <cell r="P2076">
            <v>0.03</v>
          </cell>
          <cell r="AD2076">
            <v>2</v>
          </cell>
        </row>
        <row r="2077">
          <cell r="D2077" t="str">
            <v>001400_Z11</v>
          </cell>
          <cell r="P2077">
            <v>0.03</v>
          </cell>
          <cell r="AD2077">
            <v>3</v>
          </cell>
        </row>
        <row r="2078">
          <cell r="D2078" t="str">
            <v>VIRT_628C</v>
          </cell>
          <cell r="P2078">
            <v>0.69</v>
          </cell>
          <cell r="AD2078">
            <v>1</v>
          </cell>
        </row>
        <row r="2079">
          <cell r="D2079" t="str">
            <v>VIRT_628C</v>
          </cell>
          <cell r="P2079">
            <v>0.69</v>
          </cell>
          <cell r="AD2079">
            <v>2</v>
          </cell>
        </row>
        <row r="2080">
          <cell r="D2080" t="str">
            <v>VIRT_628C</v>
          </cell>
          <cell r="P2080">
            <v>0.69</v>
          </cell>
          <cell r="AD2080">
            <v>3</v>
          </cell>
        </row>
        <row r="2081">
          <cell r="D2081" t="str">
            <v>VIRT_629C</v>
          </cell>
          <cell r="P2081">
            <v>0.92</v>
          </cell>
          <cell r="AD2081">
            <v>1</v>
          </cell>
        </row>
        <row r="2082">
          <cell r="D2082" t="str">
            <v>VIRT_629C</v>
          </cell>
          <cell r="P2082">
            <v>0.92</v>
          </cell>
          <cell r="AD2082">
            <v>2</v>
          </cell>
        </row>
        <row r="2083">
          <cell r="D2083" t="str">
            <v>VIRT_629C</v>
          </cell>
          <cell r="P2083">
            <v>0.92</v>
          </cell>
          <cell r="AD2083">
            <v>3</v>
          </cell>
        </row>
        <row r="2084">
          <cell r="D2084" t="str">
            <v>001407_Z11</v>
          </cell>
          <cell r="P2084">
            <v>0.24</v>
          </cell>
          <cell r="AD2084">
            <v>1</v>
          </cell>
        </row>
        <row r="2085">
          <cell r="D2085" t="str">
            <v>001407_Z11</v>
          </cell>
          <cell r="P2085">
            <v>0.24</v>
          </cell>
          <cell r="AD2085">
            <v>2</v>
          </cell>
        </row>
        <row r="2086">
          <cell r="D2086" t="str">
            <v>001407_Z11</v>
          </cell>
          <cell r="P2086">
            <v>0.24</v>
          </cell>
          <cell r="AD2086">
            <v>3</v>
          </cell>
        </row>
        <row r="2087">
          <cell r="D2087" t="str">
            <v>001408_Z11</v>
          </cell>
          <cell r="P2087">
            <v>0.24</v>
          </cell>
          <cell r="AD2087">
            <v>1</v>
          </cell>
        </row>
        <row r="2088">
          <cell r="D2088" t="str">
            <v>001408_Z11</v>
          </cell>
          <cell r="P2088">
            <v>0.24</v>
          </cell>
          <cell r="AD2088">
            <v>2</v>
          </cell>
        </row>
        <row r="2089">
          <cell r="D2089" t="str">
            <v>001408_Z11</v>
          </cell>
          <cell r="P2089">
            <v>0.24</v>
          </cell>
          <cell r="AD2089">
            <v>3</v>
          </cell>
        </row>
        <row r="2090">
          <cell r="D2090" t="str">
            <v>001409_Z11</v>
          </cell>
          <cell r="P2090">
            <v>0.24</v>
          </cell>
          <cell r="AD2090">
            <v>1</v>
          </cell>
        </row>
        <row r="2091">
          <cell r="D2091" t="str">
            <v>001409_Z11</v>
          </cell>
          <cell r="P2091">
            <v>0.24</v>
          </cell>
          <cell r="AD2091">
            <v>2</v>
          </cell>
        </row>
        <row r="2092">
          <cell r="D2092" t="str">
            <v>001409_Z11</v>
          </cell>
          <cell r="P2092">
            <v>0.24</v>
          </cell>
          <cell r="AD2092">
            <v>3</v>
          </cell>
        </row>
        <row r="2093">
          <cell r="D2093" t="str">
            <v>001410_Z11</v>
          </cell>
          <cell r="P2093">
            <v>0.24</v>
          </cell>
          <cell r="AD2093">
            <v>1</v>
          </cell>
        </row>
        <row r="2094">
          <cell r="D2094" t="str">
            <v>001410_Z11</v>
          </cell>
          <cell r="P2094">
            <v>0.24</v>
          </cell>
          <cell r="AD2094">
            <v>2</v>
          </cell>
        </row>
        <row r="2095">
          <cell r="D2095" t="str">
            <v>001410_Z11</v>
          </cell>
          <cell r="P2095">
            <v>0.24</v>
          </cell>
          <cell r="AD2095">
            <v>3</v>
          </cell>
        </row>
        <row r="2096">
          <cell r="D2096" t="str">
            <v>VIRT_03728E</v>
          </cell>
          <cell r="P2096">
            <v>1.96</v>
          </cell>
          <cell r="AD2096">
            <v>1</v>
          </cell>
        </row>
        <row r="2097">
          <cell r="D2097" t="str">
            <v>VIRT_03728E</v>
          </cell>
          <cell r="P2097">
            <v>1.96</v>
          </cell>
          <cell r="AD2097">
            <v>2</v>
          </cell>
        </row>
        <row r="2098">
          <cell r="D2098" t="str">
            <v>VIRT_03728E</v>
          </cell>
          <cell r="P2098">
            <v>1.96</v>
          </cell>
          <cell r="AD2098">
            <v>3</v>
          </cell>
        </row>
        <row r="2099">
          <cell r="D2099" t="str">
            <v>001413_Z11</v>
          </cell>
          <cell r="P2099">
            <v>0.28000000000000003</v>
          </cell>
          <cell r="AD2099">
            <v>1</v>
          </cell>
        </row>
        <row r="2100">
          <cell r="D2100" t="str">
            <v>001413_Z11</v>
          </cell>
          <cell r="P2100">
            <v>0.28000000000000003</v>
          </cell>
          <cell r="AD2100">
            <v>2</v>
          </cell>
        </row>
        <row r="2101">
          <cell r="D2101" t="str">
            <v>001413_Z11</v>
          </cell>
          <cell r="P2101">
            <v>0.28000000000000003</v>
          </cell>
          <cell r="AD2101">
            <v>3</v>
          </cell>
        </row>
        <row r="2102">
          <cell r="D2102" t="str">
            <v>001414_Z11</v>
          </cell>
          <cell r="P2102">
            <v>0.68</v>
          </cell>
          <cell r="AD2102">
            <v>1</v>
          </cell>
        </row>
        <row r="2103">
          <cell r="D2103" t="str">
            <v>001414_Z11</v>
          </cell>
          <cell r="P2103">
            <v>0.68</v>
          </cell>
          <cell r="AD2103">
            <v>2</v>
          </cell>
        </row>
        <row r="2104">
          <cell r="D2104" t="str">
            <v>001414_Z11</v>
          </cell>
          <cell r="P2104">
            <v>0.68</v>
          </cell>
          <cell r="AD2104">
            <v>3</v>
          </cell>
        </row>
        <row r="2105">
          <cell r="D2105" t="str">
            <v>001415_Z11</v>
          </cell>
          <cell r="P2105">
            <v>1.2</v>
          </cell>
          <cell r="AD2105">
            <v>1</v>
          </cell>
        </row>
        <row r="2106">
          <cell r="D2106" t="str">
            <v>001415_Z11</v>
          </cell>
          <cell r="P2106">
            <v>1.2</v>
          </cell>
          <cell r="AD2106">
            <v>2</v>
          </cell>
        </row>
        <row r="2107">
          <cell r="D2107" t="str">
            <v>001415_Z11</v>
          </cell>
          <cell r="P2107">
            <v>1.2</v>
          </cell>
          <cell r="AD2107">
            <v>3</v>
          </cell>
        </row>
        <row r="2108">
          <cell r="D2108" t="str">
            <v>VIRT_631C</v>
          </cell>
          <cell r="P2108">
            <v>0.46</v>
          </cell>
          <cell r="AD2108">
            <v>1</v>
          </cell>
        </row>
        <row r="2109">
          <cell r="D2109" t="str">
            <v>VIRT_631C</v>
          </cell>
          <cell r="P2109">
            <v>0.46</v>
          </cell>
          <cell r="AD2109">
            <v>2</v>
          </cell>
        </row>
        <row r="2110">
          <cell r="D2110" t="str">
            <v>VIRT_631C</v>
          </cell>
          <cell r="P2110">
            <v>0.46</v>
          </cell>
          <cell r="AD2110">
            <v>3</v>
          </cell>
        </row>
        <row r="2111">
          <cell r="D2111" t="str">
            <v>VIRT_03643E</v>
          </cell>
          <cell r="P2111">
            <v>4.4999999999999998E-2</v>
          </cell>
          <cell r="AD2111">
            <v>1</v>
          </cell>
        </row>
        <row r="2112">
          <cell r="D2112" t="str">
            <v>VIRT_03643E</v>
          </cell>
          <cell r="P2112">
            <v>4.4999999999999998E-2</v>
          </cell>
          <cell r="AD2112">
            <v>2</v>
          </cell>
        </row>
        <row r="2113">
          <cell r="D2113" t="str">
            <v>VIRT_03643E</v>
          </cell>
          <cell r="P2113">
            <v>4.4999999999999998E-2</v>
          </cell>
          <cell r="AD2113">
            <v>3</v>
          </cell>
        </row>
        <row r="2114">
          <cell r="D2114" t="str">
            <v>VIRT_03603E</v>
          </cell>
          <cell r="P2114">
            <v>4.4999999999999998E-2</v>
          </cell>
          <cell r="AD2114">
            <v>1</v>
          </cell>
        </row>
        <row r="2115">
          <cell r="D2115" t="str">
            <v>VIRT_03603E</v>
          </cell>
          <cell r="P2115">
            <v>4.4999999999999998E-2</v>
          </cell>
          <cell r="AD2115">
            <v>2</v>
          </cell>
        </row>
        <row r="2116">
          <cell r="D2116" t="str">
            <v>VIRT_03603E</v>
          </cell>
          <cell r="P2116">
            <v>4.4999999999999998E-2</v>
          </cell>
          <cell r="AD2116">
            <v>3</v>
          </cell>
        </row>
        <row r="2117">
          <cell r="D2117" t="str">
            <v>001423_Z11</v>
          </cell>
          <cell r="P2117">
            <v>0.06</v>
          </cell>
          <cell r="AD2117">
            <v>1</v>
          </cell>
        </row>
        <row r="2118">
          <cell r="D2118" t="str">
            <v>001423_Z11</v>
          </cell>
          <cell r="P2118">
            <v>0.06</v>
          </cell>
          <cell r="AD2118">
            <v>2</v>
          </cell>
        </row>
        <row r="2119">
          <cell r="D2119" t="str">
            <v>001423_Z11</v>
          </cell>
          <cell r="P2119">
            <v>0.06</v>
          </cell>
          <cell r="AD2119">
            <v>3</v>
          </cell>
        </row>
        <row r="2120">
          <cell r="D2120" t="str">
            <v>VIRT_633C</v>
          </cell>
          <cell r="P2120">
            <v>1.4999999999999999E-2</v>
          </cell>
          <cell r="AD2120">
            <v>1</v>
          </cell>
        </row>
        <row r="2121">
          <cell r="D2121" t="str">
            <v>VIRT_633C</v>
          </cell>
          <cell r="P2121">
            <v>1.4999999999999999E-2</v>
          </cell>
          <cell r="AD2121">
            <v>2</v>
          </cell>
        </row>
        <row r="2122">
          <cell r="D2122" t="str">
            <v>VIRT_635C</v>
          </cell>
          <cell r="P2122">
            <v>0.18</v>
          </cell>
          <cell r="AD2122">
            <v>1</v>
          </cell>
        </row>
        <row r="2123">
          <cell r="D2123" t="str">
            <v>VIRT_635C</v>
          </cell>
          <cell r="P2123">
            <v>0.18</v>
          </cell>
          <cell r="AD2123">
            <v>2</v>
          </cell>
        </row>
        <row r="2124">
          <cell r="D2124" t="str">
            <v>VIRT_635C</v>
          </cell>
          <cell r="P2124">
            <v>0.18</v>
          </cell>
          <cell r="AD2124">
            <v>3</v>
          </cell>
        </row>
        <row r="2125">
          <cell r="D2125" t="str">
            <v>001429_Z11</v>
          </cell>
          <cell r="P2125">
            <v>1.4999999999999999E-2</v>
          </cell>
          <cell r="AD2125">
            <v>1</v>
          </cell>
        </row>
        <row r="2126">
          <cell r="D2126" t="str">
            <v>001429_Z11</v>
          </cell>
          <cell r="P2126">
            <v>1.4999999999999999E-2</v>
          </cell>
          <cell r="AD2126">
            <v>2</v>
          </cell>
        </row>
        <row r="2127">
          <cell r="D2127" t="str">
            <v>001429_Z11</v>
          </cell>
          <cell r="P2127">
            <v>1.4999999999999999E-2</v>
          </cell>
          <cell r="AD2127">
            <v>3</v>
          </cell>
        </row>
        <row r="2128">
          <cell r="D2128" t="str">
            <v>001430_Z11</v>
          </cell>
          <cell r="P2128">
            <v>1.8499999999999999E-2</v>
          </cell>
          <cell r="AD2128">
            <v>1</v>
          </cell>
        </row>
        <row r="2129">
          <cell r="D2129" t="str">
            <v>001430_Z11</v>
          </cell>
          <cell r="P2129">
            <v>1.8499999999999999E-2</v>
          </cell>
          <cell r="AD2129">
            <v>2</v>
          </cell>
        </row>
        <row r="2130">
          <cell r="D2130" t="str">
            <v>033951_Z11</v>
          </cell>
          <cell r="P2130">
            <v>1.4999999999999999E-2</v>
          </cell>
          <cell r="AD2130">
            <v>1</v>
          </cell>
        </row>
        <row r="2131">
          <cell r="D2131" t="str">
            <v>033951_Z11</v>
          </cell>
          <cell r="P2131">
            <v>1.4999999999999999E-2</v>
          </cell>
          <cell r="AD2131">
            <v>2</v>
          </cell>
        </row>
        <row r="2132">
          <cell r="D2132" t="str">
            <v>001431_Z11</v>
          </cell>
          <cell r="P2132">
            <v>5.4999999999999997E-3</v>
          </cell>
          <cell r="AD2132">
            <v>1</v>
          </cell>
        </row>
        <row r="2133">
          <cell r="D2133" t="str">
            <v>001431_Z11</v>
          </cell>
          <cell r="P2133">
            <v>5.4999999999999997E-3</v>
          </cell>
          <cell r="AD2133">
            <v>2</v>
          </cell>
        </row>
        <row r="2134">
          <cell r="D2134" t="str">
            <v>001431_Z11</v>
          </cell>
          <cell r="P2134">
            <v>5.4999999999999997E-3</v>
          </cell>
          <cell r="AD2134">
            <v>3</v>
          </cell>
        </row>
        <row r="2135">
          <cell r="D2135" t="str">
            <v>001432_Z11</v>
          </cell>
          <cell r="P2135">
            <v>7.4999999999999997E-3</v>
          </cell>
          <cell r="AD2135">
            <v>1</v>
          </cell>
        </row>
        <row r="2136">
          <cell r="D2136" t="str">
            <v>001432_Z11</v>
          </cell>
          <cell r="P2136">
            <v>7.4999999999999997E-3</v>
          </cell>
          <cell r="AD2136">
            <v>2</v>
          </cell>
        </row>
        <row r="2137">
          <cell r="D2137" t="str">
            <v>001432_Z11</v>
          </cell>
          <cell r="P2137">
            <v>7.4999999999999997E-3</v>
          </cell>
          <cell r="AD2137">
            <v>3</v>
          </cell>
        </row>
        <row r="2138">
          <cell r="D2138" t="str">
            <v>001433_Z11</v>
          </cell>
          <cell r="P2138">
            <v>0.04</v>
          </cell>
          <cell r="AD2138">
            <v>1</v>
          </cell>
        </row>
        <row r="2139">
          <cell r="D2139" t="str">
            <v>001433_Z11</v>
          </cell>
          <cell r="P2139">
            <v>0.04</v>
          </cell>
          <cell r="AD2139">
            <v>2</v>
          </cell>
        </row>
        <row r="2140">
          <cell r="D2140" t="str">
            <v>001433_Z11</v>
          </cell>
          <cell r="P2140">
            <v>0.04</v>
          </cell>
          <cell r="AD2140">
            <v>3</v>
          </cell>
        </row>
        <row r="2141">
          <cell r="D2141" t="str">
            <v>001434_Z11</v>
          </cell>
          <cell r="P2141">
            <v>2.1999999999999999E-2</v>
          </cell>
          <cell r="AD2141">
            <v>1</v>
          </cell>
        </row>
        <row r="2142">
          <cell r="D2142" t="str">
            <v>001434_Z11</v>
          </cell>
          <cell r="P2142">
            <v>2.1999999999999999E-2</v>
          </cell>
          <cell r="AD2142">
            <v>2</v>
          </cell>
        </row>
        <row r="2143">
          <cell r="D2143" t="str">
            <v>001434_Z11</v>
          </cell>
          <cell r="P2143">
            <v>2.1999999999999999E-2</v>
          </cell>
          <cell r="AD2143">
            <v>3</v>
          </cell>
        </row>
        <row r="2144">
          <cell r="D2144" t="str">
            <v>001435_Z11</v>
          </cell>
          <cell r="P2144">
            <v>0.03</v>
          </cell>
          <cell r="AD2144">
            <v>1</v>
          </cell>
        </row>
        <row r="2145">
          <cell r="D2145" t="str">
            <v>001435_Z11</v>
          </cell>
          <cell r="P2145">
            <v>0.03</v>
          </cell>
          <cell r="AD2145">
            <v>2</v>
          </cell>
        </row>
        <row r="2146">
          <cell r="D2146" t="str">
            <v>001435_Z11</v>
          </cell>
          <cell r="P2146">
            <v>0.03</v>
          </cell>
          <cell r="AD2146">
            <v>3</v>
          </cell>
        </row>
        <row r="2147">
          <cell r="D2147" t="str">
            <v>VIRT_642C</v>
          </cell>
          <cell r="P2147">
            <v>9.7000000000000003E-2</v>
          </cell>
          <cell r="AD2147">
            <v>1</v>
          </cell>
        </row>
        <row r="2148">
          <cell r="D2148" t="str">
            <v>VIRT_642C</v>
          </cell>
          <cell r="P2148">
            <v>9.7000000000000003E-2</v>
          </cell>
          <cell r="AD2148">
            <v>2</v>
          </cell>
        </row>
        <row r="2149">
          <cell r="D2149" t="str">
            <v>VIRT_642C</v>
          </cell>
          <cell r="P2149">
            <v>9.7000000000000003E-2</v>
          </cell>
          <cell r="AD2149">
            <v>3</v>
          </cell>
        </row>
        <row r="2150">
          <cell r="D2150" t="str">
            <v>VIRT_643C</v>
          </cell>
          <cell r="P2150">
            <v>0.1</v>
          </cell>
          <cell r="AD2150">
            <v>1</v>
          </cell>
        </row>
        <row r="2151">
          <cell r="D2151" t="str">
            <v>VIRT_643C</v>
          </cell>
          <cell r="P2151">
            <v>0.1</v>
          </cell>
          <cell r="AD2151">
            <v>2</v>
          </cell>
        </row>
        <row r="2152">
          <cell r="D2152" t="str">
            <v>VIRT_643C</v>
          </cell>
          <cell r="P2152">
            <v>0.1</v>
          </cell>
          <cell r="AD2152">
            <v>3</v>
          </cell>
        </row>
        <row r="2153">
          <cell r="D2153" t="str">
            <v>VIRT_644C</v>
          </cell>
          <cell r="P2153">
            <v>0.53</v>
          </cell>
          <cell r="AD2153">
            <v>1</v>
          </cell>
        </row>
        <row r="2154">
          <cell r="D2154" t="str">
            <v>VIRT_644C</v>
          </cell>
          <cell r="P2154">
            <v>0.53</v>
          </cell>
          <cell r="AD2154">
            <v>2</v>
          </cell>
        </row>
        <row r="2155">
          <cell r="D2155" t="str">
            <v>VIRT_644C</v>
          </cell>
          <cell r="P2155">
            <v>0.53</v>
          </cell>
          <cell r="AD2155">
            <v>3</v>
          </cell>
        </row>
        <row r="2156">
          <cell r="D2156" t="str">
            <v>001444_Z11</v>
          </cell>
          <cell r="P2156">
            <v>6.0000000000000001E-3</v>
          </cell>
          <cell r="AD2156">
            <v>1</v>
          </cell>
        </row>
        <row r="2157">
          <cell r="D2157" t="str">
            <v>001444_Z11</v>
          </cell>
          <cell r="P2157">
            <v>6.0000000000000001E-3</v>
          </cell>
          <cell r="AD2157">
            <v>2</v>
          </cell>
        </row>
        <row r="2158">
          <cell r="D2158" t="str">
            <v>001444_Z11</v>
          </cell>
          <cell r="P2158">
            <v>6.0000000000000001E-3</v>
          </cell>
          <cell r="AD2158">
            <v>3</v>
          </cell>
        </row>
        <row r="2159">
          <cell r="D2159" t="str">
            <v>001445_Z11</v>
          </cell>
          <cell r="P2159">
            <v>5.0000000000000001E-3</v>
          </cell>
          <cell r="AD2159">
            <v>1</v>
          </cell>
        </row>
        <row r="2160">
          <cell r="D2160" t="str">
            <v>001445_Z11</v>
          </cell>
          <cell r="P2160">
            <v>5.0000000000000001E-3</v>
          </cell>
          <cell r="AD2160">
            <v>2</v>
          </cell>
        </row>
        <row r="2161">
          <cell r="D2161" t="str">
            <v>001445_Z11</v>
          </cell>
          <cell r="P2161">
            <v>5.0000000000000001E-3</v>
          </cell>
          <cell r="AD2161">
            <v>3</v>
          </cell>
        </row>
        <row r="2162">
          <cell r="D2162" t="str">
            <v>001446_Z11</v>
          </cell>
          <cell r="P2162">
            <v>0.04</v>
          </cell>
          <cell r="AD2162">
            <v>1</v>
          </cell>
        </row>
        <row r="2163">
          <cell r="D2163" t="str">
            <v>001446_Z11</v>
          </cell>
          <cell r="P2163">
            <v>0.04</v>
          </cell>
          <cell r="AD2163">
            <v>2</v>
          </cell>
        </row>
        <row r="2164">
          <cell r="D2164" t="str">
            <v>001446_Z11</v>
          </cell>
          <cell r="P2164">
            <v>0.04</v>
          </cell>
          <cell r="AD2164">
            <v>3</v>
          </cell>
        </row>
        <row r="2165">
          <cell r="D2165" t="str">
            <v>001447_Z11</v>
          </cell>
          <cell r="P2165">
            <v>1.0999999999999999E-2</v>
          </cell>
          <cell r="AD2165">
            <v>1</v>
          </cell>
        </row>
        <row r="2166">
          <cell r="D2166" t="str">
            <v>001447_Z11</v>
          </cell>
          <cell r="P2166">
            <v>1.0999999999999999E-2</v>
          </cell>
          <cell r="AD2166">
            <v>2</v>
          </cell>
        </row>
        <row r="2167">
          <cell r="D2167" t="str">
            <v>001447_Z11</v>
          </cell>
          <cell r="P2167">
            <v>1.0999999999999999E-2</v>
          </cell>
          <cell r="AD2167">
            <v>3</v>
          </cell>
        </row>
        <row r="2168">
          <cell r="D2168" t="str">
            <v>001448_Z11</v>
          </cell>
          <cell r="P2168">
            <v>7.4999999999999997E-2</v>
          </cell>
          <cell r="AD2168">
            <v>1</v>
          </cell>
        </row>
        <row r="2169">
          <cell r="D2169" t="str">
            <v>001448_Z11</v>
          </cell>
          <cell r="P2169">
            <v>7.4999999999999997E-2</v>
          </cell>
          <cell r="AD2169">
            <v>2</v>
          </cell>
        </row>
        <row r="2170">
          <cell r="D2170" t="str">
            <v>001448_Z11</v>
          </cell>
          <cell r="P2170">
            <v>7.4999999999999997E-2</v>
          </cell>
          <cell r="AD2170">
            <v>3</v>
          </cell>
        </row>
        <row r="2171">
          <cell r="D2171" t="str">
            <v>001449_Z11</v>
          </cell>
          <cell r="P2171">
            <v>7.4999999999999997E-3</v>
          </cell>
          <cell r="AD2171">
            <v>1</v>
          </cell>
        </row>
        <row r="2172">
          <cell r="D2172" t="str">
            <v>001449_Z11</v>
          </cell>
          <cell r="P2172">
            <v>7.4999999999999997E-3</v>
          </cell>
          <cell r="AD2172">
            <v>2</v>
          </cell>
        </row>
        <row r="2173">
          <cell r="D2173" t="str">
            <v>001449_Z11</v>
          </cell>
          <cell r="P2173">
            <v>7.4999999999999997E-3</v>
          </cell>
          <cell r="AD2173">
            <v>3</v>
          </cell>
        </row>
        <row r="2174">
          <cell r="D2174" t="str">
            <v>VIRT_649C</v>
          </cell>
          <cell r="P2174">
            <v>0.01</v>
          </cell>
          <cell r="AD2174">
            <v>1</v>
          </cell>
        </row>
        <row r="2175">
          <cell r="D2175" t="str">
            <v>VIRT_649C</v>
          </cell>
          <cell r="P2175">
            <v>0.01</v>
          </cell>
          <cell r="AD2175">
            <v>2</v>
          </cell>
        </row>
        <row r="2176">
          <cell r="D2176" t="str">
            <v>VIRT_649C</v>
          </cell>
          <cell r="P2176">
            <v>0.01</v>
          </cell>
          <cell r="AD2176">
            <v>3</v>
          </cell>
        </row>
        <row r="2177">
          <cell r="D2177" t="str">
            <v>VIRT_650C</v>
          </cell>
          <cell r="P2177">
            <v>2.3E-2</v>
          </cell>
          <cell r="AD2177">
            <v>1</v>
          </cell>
        </row>
        <row r="2178">
          <cell r="D2178" t="str">
            <v>VIRT_650C</v>
          </cell>
          <cell r="P2178">
            <v>2.3E-2</v>
          </cell>
          <cell r="AD2178">
            <v>2</v>
          </cell>
        </row>
        <row r="2179">
          <cell r="D2179" t="str">
            <v>VIRT_650C</v>
          </cell>
          <cell r="P2179">
            <v>2.3E-2</v>
          </cell>
          <cell r="AD2179">
            <v>3</v>
          </cell>
        </row>
        <row r="2180">
          <cell r="D2180" t="str">
            <v>VIRT_651C</v>
          </cell>
          <cell r="P2180">
            <v>3.2000000000000001E-2</v>
          </cell>
          <cell r="AD2180">
            <v>1</v>
          </cell>
        </row>
        <row r="2181">
          <cell r="D2181" t="str">
            <v>VIRT_651C</v>
          </cell>
          <cell r="P2181">
            <v>3.2000000000000001E-2</v>
          </cell>
          <cell r="AD2181">
            <v>2</v>
          </cell>
        </row>
        <row r="2182">
          <cell r="D2182" t="str">
            <v>VIRT_651C</v>
          </cell>
          <cell r="P2182">
            <v>3.2000000000000001E-2</v>
          </cell>
          <cell r="AD2182">
            <v>3</v>
          </cell>
        </row>
        <row r="2183">
          <cell r="D2183" t="str">
            <v>VIRT_652C</v>
          </cell>
          <cell r="P2183">
            <v>1.4999999999999999E-2</v>
          </cell>
          <cell r="AD2183">
            <v>1</v>
          </cell>
        </row>
        <row r="2184">
          <cell r="D2184" t="str">
            <v>VIRT_652C</v>
          </cell>
          <cell r="P2184">
            <v>1.4999999999999999E-2</v>
          </cell>
          <cell r="AD2184">
            <v>2</v>
          </cell>
        </row>
        <row r="2185">
          <cell r="D2185" t="str">
            <v>VIRT_652C</v>
          </cell>
          <cell r="P2185">
            <v>1.4999999999999999E-2</v>
          </cell>
          <cell r="AD2185">
            <v>3</v>
          </cell>
        </row>
        <row r="2186">
          <cell r="D2186" t="str">
            <v>001460_Z11</v>
          </cell>
          <cell r="P2186">
            <v>7.0000000000000001E-3</v>
          </cell>
          <cell r="AD2186">
            <v>1</v>
          </cell>
        </row>
        <row r="2187">
          <cell r="D2187" t="str">
            <v>001460_Z11</v>
          </cell>
          <cell r="P2187">
            <v>7.0000000000000001E-3</v>
          </cell>
          <cell r="AD2187">
            <v>2</v>
          </cell>
        </row>
        <row r="2188">
          <cell r="D2188" t="str">
            <v>001460_Z11</v>
          </cell>
          <cell r="P2188">
            <v>7.0000000000000001E-3</v>
          </cell>
          <cell r="AD2188">
            <v>3</v>
          </cell>
        </row>
        <row r="2189">
          <cell r="D2189" t="str">
            <v>001461_Z11</v>
          </cell>
          <cell r="P2189">
            <v>5.0000000000000001E-3</v>
          </cell>
          <cell r="AD2189">
            <v>1</v>
          </cell>
        </row>
        <row r="2190">
          <cell r="D2190" t="str">
            <v>001461_Z11</v>
          </cell>
          <cell r="P2190">
            <v>5.0000000000000001E-3</v>
          </cell>
          <cell r="AD2190">
            <v>2</v>
          </cell>
        </row>
        <row r="2191">
          <cell r="D2191" t="str">
            <v>001461_Z11</v>
          </cell>
          <cell r="P2191">
            <v>5.0000000000000001E-3</v>
          </cell>
          <cell r="AD2191">
            <v>3</v>
          </cell>
        </row>
        <row r="2192">
          <cell r="D2192" t="str">
            <v>001464_Z11</v>
          </cell>
          <cell r="P2192">
            <v>0.04</v>
          </cell>
          <cell r="AD2192">
            <v>1</v>
          </cell>
        </row>
        <row r="2193">
          <cell r="D2193" t="str">
            <v>001464_Z11</v>
          </cell>
          <cell r="P2193">
            <v>0.04</v>
          </cell>
          <cell r="AD2193">
            <v>2</v>
          </cell>
        </row>
        <row r="2194">
          <cell r="D2194" t="str">
            <v>001464_Z11</v>
          </cell>
          <cell r="P2194">
            <v>0.04</v>
          </cell>
          <cell r="AD2194">
            <v>3</v>
          </cell>
        </row>
        <row r="2195">
          <cell r="D2195" t="str">
            <v>034600_Z11</v>
          </cell>
          <cell r="P2195">
            <v>1.4999999999999999E-2</v>
          </cell>
          <cell r="AD2195">
            <v>1</v>
          </cell>
        </row>
        <row r="2196">
          <cell r="D2196" t="str">
            <v>034600_Z11</v>
          </cell>
          <cell r="P2196">
            <v>1.4999999999999999E-2</v>
          </cell>
          <cell r="AD2196">
            <v>2</v>
          </cell>
        </row>
        <row r="2197">
          <cell r="D2197" t="str">
            <v>034600_Z11</v>
          </cell>
          <cell r="P2197">
            <v>1.4999999999999999E-2</v>
          </cell>
          <cell r="AD2197">
            <v>3</v>
          </cell>
        </row>
        <row r="2198">
          <cell r="D2198" t="str">
            <v>001465_Z11</v>
          </cell>
          <cell r="P2198">
            <v>3.9E-2</v>
          </cell>
          <cell r="AD2198">
            <v>1</v>
          </cell>
        </row>
        <row r="2199">
          <cell r="D2199" t="str">
            <v>001465_Z11</v>
          </cell>
          <cell r="P2199">
            <v>3.9E-2</v>
          </cell>
          <cell r="AD2199">
            <v>2</v>
          </cell>
        </row>
        <row r="2200">
          <cell r="D2200" t="str">
            <v>001465_Z11</v>
          </cell>
          <cell r="P2200">
            <v>3.9E-2</v>
          </cell>
          <cell r="AD2200">
            <v>3</v>
          </cell>
        </row>
        <row r="2201">
          <cell r="D2201" t="str">
            <v>VIRT_657C</v>
          </cell>
          <cell r="P2201">
            <v>0.125</v>
          </cell>
          <cell r="AD2201">
            <v>1</v>
          </cell>
        </row>
        <row r="2202">
          <cell r="D2202" t="str">
            <v>VIRT_657C</v>
          </cell>
          <cell r="P2202">
            <v>0.125</v>
          </cell>
          <cell r="AD2202">
            <v>2</v>
          </cell>
        </row>
        <row r="2203">
          <cell r="D2203" t="str">
            <v>VIRT_657C</v>
          </cell>
          <cell r="P2203">
            <v>0.125</v>
          </cell>
          <cell r="AD2203">
            <v>3</v>
          </cell>
        </row>
        <row r="2204">
          <cell r="D2204" t="str">
            <v>VIRT_658C</v>
          </cell>
          <cell r="P2204">
            <v>4.3999999999999997E-2</v>
          </cell>
          <cell r="AD2204">
            <v>1</v>
          </cell>
        </row>
        <row r="2205">
          <cell r="D2205" t="str">
            <v>VIRT_658C</v>
          </cell>
          <cell r="P2205">
            <v>4.3999999999999997E-2</v>
          </cell>
          <cell r="AD2205">
            <v>2</v>
          </cell>
        </row>
        <row r="2206">
          <cell r="D2206" t="str">
            <v>VIRT_658C</v>
          </cell>
          <cell r="P2206">
            <v>4.3999999999999997E-2</v>
          </cell>
          <cell r="AD2206">
            <v>3</v>
          </cell>
        </row>
        <row r="2207">
          <cell r="D2207" t="str">
            <v>001470_Z11</v>
          </cell>
          <cell r="P2207">
            <v>8.9999999999999993E-3</v>
          </cell>
          <cell r="AD2207">
            <v>1</v>
          </cell>
        </row>
        <row r="2208">
          <cell r="D2208" t="str">
            <v>001470_Z11</v>
          </cell>
          <cell r="P2208">
            <v>8.9999999999999993E-3</v>
          </cell>
          <cell r="AD2208">
            <v>2</v>
          </cell>
        </row>
        <row r="2209">
          <cell r="D2209" t="str">
            <v>001470_Z11</v>
          </cell>
          <cell r="P2209">
            <v>8.9999999999999993E-3</v>
          </cell>
          <cell r="AD2209">
            <v>3</v>
          </cell>
        </row>
        <row r="2210">
          <cell r="D2210" t="str">
            <v>001471_Z11</v>
          </cell>
          <cell r="P2210">
            <v>2.1999999999999999E-2</v>
          </cell>
          <cell r="AD2210">
            <v>1</v>
          </cell>
        </row>
        <row r="2211">
          <cell r="D2211" t="str">
            <v>001471_Z11</v>
          </cell>
          <cell r="P2211">
            <v>2.1999999999999999E-2</v>
          </cell>
          <cell r="AD2211">
            <v>2</v>
          </cell>
        </row>
        <row r="2212">
          <cell r="D2212" t="str">
            <v>001471_Z11</v>
          </cell>
          <cell r="P2212">
            <v>2.1999999999999999E-2</v>
          </cell>
          <cell r="AD2212">
            <v>3</v>
          </cell>
        </row>
        <row r="2213">
          <cell r="D2213" t="str">
            <v>VIRT_03642E</v>
          </cell>
          <cell r="P2213">
            <v>4.4999999999999998E-2</v>
          </cell>
          <cell r="AD2213">
            <v>1</v>
          </cell>
        </row>
        <row r="2214">
          <cell r="D2214" t="str">
            <v>VIRT_03642E</v>
          </cell>
          <cell r="P2214">
            <v>4.4999999999999998E-2</v>
          </cell>
          <cell r="AD2214">
            <v>2</v>
          </cell>
        </row>
        <row r="2215">
          <cell r="D2215" t="str">
            <v>VIRT_03642E</v>
          </cell>
          <cell r="P2215">
            <v>4.4999999999999998E-2</v>
          </cell>
          <cell r="AD2215">
            <v>3</v>
          </cell>
        </row>
        <row r="2216">
          <cell r="D2216" t="str">
            <v>001479_Z11</v>
          </cell>
          <cell r="P2216">
            <v>0.13200000000000001</v>
          </cell>
          <cell r="AD2216">
            <v>1</v>
          </cell>
        </row>
        <row r="2217">
          <cell r="D2217" t="str">
            <v>001479_Z11</v>
          </cell>
          <cell r="P2217">
            <v>0.13200000000000001</v>
          </cell>
          <cell r="AD2217">
            <v>2</v>
          </cell>
        </row>
        <row r="2218">
          <cell r="D2218" t="str">
            <v>001479_Z11</v>
          </cell>
          <cell r="P2218">
            <v>0.13200000000000001</v>
          </cell>
          <cell r="AD2218">
            <v>3</v>
          </cell>
        </row>
        <row r="2219">
          <cell r="D2219" t="str">
            <v>001480_Z11</v>
          </cell>
          <cell r="P2219">
            <v>4.4999999999999998E-2</v>
          </cell>
          <cell r="AD2219">
            <v>1</v>
          </cell>
        </row>
        <row r="2220">
          <cell r="D2220" t="str">
            <v>001480_Z11</v>
          </cell>
          <cell r="P2220">
            <v>4.4999999999999998E-2</v>
          </cell>
          <cell r="AD2220">
            <v>2</v>
          </cell>
        </row>
        <row r="2221">
          <cell r="D2221" t="str">
            <v>001480_Z11</v>
          </cell>
          <cell r="P2221">
            <v>4.4999999999999998E-2</v>
          </cell>
          <cell r="AD2221">
            <v>3</v>
          </cell>
        </row>
        <row r="2222">
          <cell r="D2222" t="str">
            <v>001481_Z11</v>
          </cell>
          <cell r="P2222">
            <v>3.6999999999999998E-2</v>
          </cell>
          <cell r="AD2222">
            <v>1</v>
          </cell>
        </row>
        <row r="2223">
          <cell r="D2223" t="str">
            <v>001481_Z11</v>
          </cell>
          <cell r="P2223">
            <v>3.6999999999999998E-2</v>
          </cell>
          <cell r="AD2223">
            <v>2</v>
          </cell>
        </row>
        <row r="2224">
          <cell r="D2224" t="str">
            <v>001481_Z11</v>
          </cell>
          <cell r="P2224">
            <v>3.6999999999999998E-2</v>
          </cell>
          <cell r="AD2224">
            <v>3</v>
          </cell>
        </row>
        <row r="2225">
          <cell r="D2225" t="str">
            <v>VIRT_664C</v>
          </cell>
          <cell r="P2225">
            <v>0.4</v>
          </cell>
          <cell r="AD2225">
            <v>1</v>
          </cell>
        </row>
        <row r="2226">
          <cell r="D2226" t="str">
            <v>VIRT_664C</v>
          </cell>
          <cell r="P2226">
            <v>0.4</v>
          </cell>
          <cell r="AD2226">
            <v>2</v>
          </cell>
        </row>
        <row r="2227">
          <cell r="D2227" t="str">
            <v>VIRT_664C</v>
          </cell>
          <cell r="P2227">
            <v>0.4</v>
          </cell>
          <cell r="AD2227">
            <v>3</v>
          </cell>
        </row>
        <row r="2228">
          <cell r="D2228" t="str">
            <v>VIRT_665C</v>
          </cell>
          <cell r="P2228">
            <v>0.255</v>
          </cell>
          <cell r="AD2228">
            <v>1</v>
          </cell>
        </row>
        <row r="2229">
          <cell r="D2229" t="str">
            <v>VIRT_665C</v>
          </cell>
          <cell r="P2229">
            <v>0.255</v>
          </cell>
          <cell r="AD2229">
            <v>2</v>
          </cell>
        </row>
        <row r="2230">
          <cell r="D2230" t="str">
            <v>VIRT_665C</v>
          </cell>
          <cell r="P2230">
            <v>0.255</v>
          </cell>
          <cell r="AD2230">
            <v>3</v>
          </cell>
        </row>
        <row r="2231">
          <cell r="D2231" t="str">
            <v>001487_Z11</v>
          </cell>
          <cell r="P2231">
            <v>0.63</v>
          </cell>
          <cell r="AD2231">
            <v>1</v>
          </cell>
        </row>
        <row r="2232">
          <cell r="D2232" t="str">
            <v>001487_Z11</v>
          </cell>
          <cell r="P2232">
            <v>0.63</v>
          </cell>
          <cell r="AD2232">
            <v>2</v>
          </cell>
        </row>
        <row r="2233">
          <cell r="D2233" t="str">
            <v>001487_Z11</v>
          </cell>
          <cell r="P2233">
            <v>0.63</v>
          </cell>
          <cell r="AD2233">
            <v>3</v>
          </cell>
        </row>
        <row r="2234">
          <cell r="D2234" t="str">
            <v>001488_Z11</v>
          </cell>
          <cell r="P2234">
            <v>0.16</v>
          </cell>
          <cell r="AD2234">
            <v>1</v>
          </cell>
        </row>
        <row r="2235">
          <cell r="D2235" t="str">
            <v>001488_Z11</v>
          </cell>
          <cell r="P2235">
            <v>0.16</v>
          </cell>
          <cell r="AD2235">
            <v>2</v>
          </cell>
        </row>
        <row r="2236">
          <cell r="D2236" t="str">
            <v>001488_Z11</v>
          </cell>
          <cell r="P2236">
            <v>0.16</v>
          </cell>
          <cell r="AD2236">
            <v>3</v>
          </cell>
        </row>
        <row r="2237">
          <cell r="D2237" t="str">
            <v>001489_Z11</v>
          </cell>
          <cell r="P2237">
            <v>7.4999999999999997E-2</v>
          </cell>
          <cell r="AD2237">
            <v>1</v>
          </cell>
        </row>
        <row r="2238">
          <cell r="D2238" t="str">
            <v>001489_Z11</v>
          </cell>
          <cell r="P2238">
            <v>7.4999999999999997E-2</v>
          </cell>
          <cell r="AD2238">
            <v>2</v>
          </cell>
        </row>
        <row r="2239">
          <cell r="D2239" t="str">
            <v>001489_Z11</v>
          </cell>
          <cell r="P2239">
            <v>7.4999999999999997E-2</v>
          </cell>
          <cell r="AD2239">
            <v>3</v>
          </cell>
        </row>
        <row r="2240">
          <cell r="D2240" t="str">
            <v>001490_Z11</v>
          </cell>
          <cell r="P2240">
            <v>1.4999999999999999E-2</v>
          </cell>
          <cell r="AD2240">
            <v>1</v>
          </cell>
        </row>
        <row r="2241">
          <cell r="D2241" t="str">
            <v>001490_Z11</v>
          </cell>
          <cell r="P2241">
            <v>1.4999999999999999E-2</v>
          </cell>
          <cell r="AD2241">
            <v>2</v>
          </cell>
        </row>
        <row r="2242">
          <cell r="D2242" t="str">
            <v>001490_Z11</v>
          </cell>
          <cell r="P2242">
            <v>1.4999999999999999E-2</v>
          </cell>
          <cell r="AD2242">
            <v>3</v>
          </cell>
        </row>
        <row r="2243">
          <cell r="D2243" t="str">
            <v>VIRT_670C</v>
          </cell>
          <cell r="P2243">
            <v>0.22500000000000001</v>
          </cell>
          <cell r="AD2243">
            <v>1</v>
          </cell>
        </row>
        <row r="2244">
          <cell r="D2244" t="str">
            <v>VIRT_670C</v>
          </cell>
          <cell r="P2244">
            <v>0.22500000000000001</v>
          </cell>
          <cell r="AD2244">
            <v>2</v>
          </cell>
        </row>
        <row r="2245">
          <cell r="D2245" t="str">
            <v>VIRT_670C</v>
          </cell>
          <cell r="P2245">
            <v>0.22500000000000001</v>
          </cell>
          <cell r="AD2245">
            <v>3</v>
          </cell>
        </row>
        <row r="2246">
          <cell r="D2246" t="str">
            <v>001500_Z11</v>
          </cell>
          <cell r="P2246">
            <v>1.4999999999999999E-2</v>
          </cell>
          <cell r="AD2246">
            <v>1</v>
          </cell>
        </row>
        <row r="2247">
          <cell r="D2247" t="str">
            <v>001500_Z11</v>
          </cell>
          <cell r="P2247">
            <v>1.4999999999999999E-2</v>
          </cell>
          <cell r="AD2247">
            <v>2</v>
          </cell>
        </row>
        <row r="2248">
          <cell r="D2248" t="str">
            <v>001500_Z11</v>
          </cell>
          <cell r="P2248">
            <v>1.4999999999999999E-2</v>
          </cell>
          <cell r="AD2248">
            <v>3</v>
          </cell>
        </row>
        <row r="2249">
          <cell r="D2249" t="str">
            <v>001503_Z11</v>
          </cell>
          <cell r="P2249">
            <v>3.6999999999999998E-2</v>
          </cell>
          <cell r="AD2249">
            <v>1</v>
          </cell>
        </row>
        <row r="2250">
          <cell r="D2250" t="str">
            <v>001503_Z11</v>
          </cell>
          <cell r="P2250">
            <v>3.6999999999999998E-2</v>
          </cell>
          <cell r="AD2250">
            <v>2</v>
          </cell>
        </row>
        <row r="2251">
          <cell r="D2251" t="str">
            <v>001503_Z11</v>
          </cell>
          <cell r="P2251">
            <v>3.6999999999999998E-2</v>
          </cell>
          <cell r="AD2251">
            <v>3</v>
          </cell>
        </row>
        <row r="2252">
          <cell r="D2252" t="str">
            <v>027319_Z11</v>
          </cell>
          <cell r="P2252">
            <v>0.06</v>
          </cell>
          <cell r="AD2252">
            <v>1</v>
          </cell>
        </row>
        <row r="2253">
          <cell r="D2253" t="str">
            <v>027319_Z11</v>
          </cell>
          <cell r="P2253">
            <v>0.06</v>
          </cell>
          <cell r="AD2253">
            <v>2</v>
          </cell>
        </row>
        <row r="2254">
          <cell r="D2254" t="str">
            <v>027319_Z11</v>
          </cell>
          <cell r="P2254">
            <v>0.06</v>
          </cell>
          <cell r="AD2254">
            <v>3</v>
          </cell>
        </row>
        <row r="2255">
          <cell r="D2255" t="str">
            <v>001504_Z11</v>
          </cell>
          <cell r="P2255">
            <v>5.8000000000000003E-2</v>
          </cell>
          <cell r="AD2255">
            <v>1</v>
          </cell>
        </row>
        <row r="2256">
          <cell r="D2256" t="str">
            <v>001504_Z11</v>
          </cell>
          <cell r="P2256">
            <v>5.8000000000000003E-2</v>
          </cell>
          <cell r="AD2256">
            <v>2</v>
          </cell>
        </row>
        <row r="2257">
          <cell r="D2257" t="str">
            <v>001504_Z11</v>
          </cell>
          <cell r="P2257">
            <v>5.8000000000000003E-2</v>
          </cell>
          <cell r="AD2257">
            <v>3</v>
          </cell>
        </row>
        <row r="2258">
          <cell r="D2258" t="str">
            <v>001505_Z11</v>
          </cell>
          <cell r="P2258">
            <v>8.5000000000000006E-2</v>
          </cell>
          <cell r="AD2258">
            <v>1</v>
          </cell>
        </row>
        <row r="2259">
          <cell r="D2259" t="str">
            <v>001505_Z11</v>
          </cell>
          <cell r="P2259">
            <v>8.5000000000000006E-2</v>
          </cell>
          <cell r="AD2259">
            <v>2</v>
          </cell>
        </row>
        <row r="2260">
          <cell r="D2260" t="str">
            <v>001505_Z11</v>
          </cell>
          <cell r="P2260">
            <v>8.5000000000000006E-2</v>
          </cell>
          <cell r="AD2260">
            <v>3</v>
          </cell>
        </row>
        <row r="2261">
          <cell r="D2261" t="str">
            <v>001506_Z11</v>
          </cell>
          <cell r="P2261">
            <v>0.03</v>
          </cell>
          <cell r="AD2261">
            <v>1</v>
          </cell>
        </row>
        <row r="2262">
          <cell r="D2262" t="str">
            <v>001506_Z11</v>
          </cell>
          <cell r="P2262">
            <v>0.03</v>
          </cell>
          <cell r="AD2262">
            <v>2</v>
          </cell>
        </row>
        <row r="2263">
          <cell r="D2263" t="str">
            <v>001506_Z11</v>
          </cell>
          <cell r="P2263">
            <v>0.03</v>
          </cell>
          <cell r="AD2263">
            <v>3</v>
          </cell>
        </row>
        <row r="2264">
          <cell r="D2264" t="str">
            <v>001507_Z11</v>
          </cell>
          <cell r="P2264">
            <v>7.0000000000000001E-3</v>
          </cell>
          <cell r="AD2264">
            <v>1</v>
          </cell>
        </row>
        <row r="2265">
          <cell r="D2265" t="str">
            <v>001507_Z11</v>
          </cell>
          <cell r="P2265">
            <v>7.0000000000000001E-3</v>
          </cell>
          <cell r="AD2265">
            <v>2</v>
          </cell>
        </row>
        <row r="2266">
          <cell r="D2266" t="str">
            <v>001507_Z11</v>
          </cell>
          <cell r="P2266">
            <v>7.0000000000000001E-3</v>
          </cell>
          <cell r="AD2266">
            <v>3</v>
          </cell>
        </row>
        <row r="2267">
          <cell r="D2267" t="str">
            <v>VIRT_677C</v>
          </cell>
          <cell r="P2267">
            <v>0.06</v>
          </cell>
          <cell r="AD2267">
            <v>1</v>
          </cell>
        </row>
        <row r="2268">
          <cell r="D2268" t="str">
            <v>VIRT_677C</v>
          </cell>
          <cell r="P2268">
            <v>0.06</v>
          </cell>
          <cell r="AD2268">
            <v>2</v>
          </cell>
        </row>
        <row r="2269">
          <cell r="D2269" t="str">
            <v>VIRT_677C</v>
          </cell>
          <cell r="P2269">
            <v>0.06</v>
          </cell>
          <cell r="AD2269">
            <v>3</v>
          </cell>
        </row>
        <row r="2270">
          <cell r="D2270" t="str">
            <v>VIRT_678C</v>
          </cell>
          <cell r="P2270">
            <v>0.08</v>
          </cell>
          <cell r="AD2270">
            <v>1</v>
          </cell>
        </row>
        <row r="2271">
          <cell r="D2271" t="str">
            <v>VIRT_678C</v>
          </cell>
          <cell r="P2271">
            <v>0.08</v>
          </cell>
          <cell r="AD2271">
            <v>2</v>
          </cell>
        </row>
        <row r="2272">
          <cell r="D2272" t="str">
            <v>VIRT_678C</v>
          </cell>
          <cell r="P2272">
            <v>0.08</v>
          </cell>
          <cell r="AD2272">
            <v>3</v>
          </cell>
        </row>
        <row r="2273">
          <cell r="D2273" t="str">
            <v>001515_Z11</v>
          </cell>
          <cell r="P2273">
            <v>0.15</v>
          </cell>
          <cell r="AD2273">
            <v>1</v>
          </cell>
        </row>
        <row r="2274">
          <cell r="D2274" t="str">
            <v>001515_Z11</v>
          </cell>
          <cell r="P2274">
            <v>0.15</v>
          </cell>
          <cell r="AD2274">
            <v>2</v>
          </cell>
        </row>
        <row r="2275">
          <cell r="D2275" t="str">
            <v>001515_Z11</v>
          </cell>
          <cell r="P2275">
            <v>0.15</v>
          </cell>
          <cell r="AD2275">
            <v>3</v>
          </cell>
        </row>
        <row r="2276">
          <cell r="D2276" t="str">
            <v>001516_Z11</v>
          </cell>
          <cell r="P2276">
            <v>0.35</v>
          </cell>
          <cell r="AD2276">
            <v>1</v>
          </cell>
        </row>
        <row r="2277">
          <cell r="D2277" t="str">
            <v>001516_Z11</v>
          </cell>
          <cell r="P2277">
            <v>0.35</v>
          </cell>
          <cell r="AD2277">
            <v>2</v>
          </cell>
        </row>
        <row r="2278">
          <cell r="D2278" t="str">
            <v>001516_Z11</v>
          </cell>
          <cell r="P2278">
            <v>0.35</v>
          </cell>
          <cell r="AD2278">
            <v>3</v>
          </cell>
        </row>
        <row r="2279">
          <cell r="D2279" t="str">
            <v>VIRT_682C</v>
          </cell>
          <cell r="P2279">
            <v>0.82</v>
          </cell>
          <cell r="AD2279">
            <v>1</v>
          </cell>
        </row>
        <row r="2280">
          <cell r="D2280" t="str">
            <v>VIRT_682C</v>
          </cell>
          <cell r="P2280">
            <v>0.82</v>
          </cell>
          <cell r="AD2280">
            <v>2</v>
          </cell>
        </row>
        <row r="2281">
          <cell r="D2281" t="str">
            <v>VIRT_682C</v>
          </cell>
          <cell r="P2281">
            <v>0.82</v>
          </cell>
          <cell r="AD2281">
            <v>3</v>
          </cell>
        </row>
        <row r="2282">
          <cell r="D2282" t="str">
            <v>VIRT_683C</v>
          </cell>
          <cell r="P2282">
            <v>0.3</v>
          </cell>
          <cell r="AD2282">
            <v>1</v>
          </cell>
        </row>
        <row r="2283">
          <cell r="D2283" t="str">
            <v>VIRT_683C</v>
          </cell>
          <cell r="P2283">
            <v>0.3</v>
          </cell>
          <cell r="AD2283">
            <v>2</v>
          </cell>
        </row>
        <row r="2284">
          <cell r="D2284" t="str">
            <v>VIRT_683C</v>
          </cell>
          <cell r="P2284">
            <v>0.3</v>
          </cell>
          <cell r="AD2284">
            <v>3</v>
          </cell>
        </row>
        <row r="2285">
          <cell r="D2285" t="str">
            <v>VIRT_684C</v>
          </cell>
          <cell r="P2285">
            <v>0.09</v>
          </cell>
          <cell r="AD2285">
            <v>1</v>
          </cell>
        </row>
        <row r="2286">
          <cell r="D2286" t="str">
            <v>VIRT_684C</v>
          </cell>
          <cell r="P2286">
            <v>0.09</v>
          </cell>
          <cell r="AD2286">
            <v>2</v>
          </cell>
        </row>
        <row r="2287">
          <cell r="D2287" t="str">
            <v>VIRT_684C</v>
          </cell>
          <cell r="P2287">
            <v>0.09</v>
          </cell>
          <cell r="AD2287">
            <v>3</v>
          </cell>
        </row>
        <row r="2288">
          <cell r="D2288" t="str">
            <v>034524_Z11</v>
          </cell>
          <cell r="P2288">
            <v>4.4999999999999998E-2</v>
          </cell>
          <cell r="AD2288">
            <v>1</v>
          </cell>
        </row>
        <row r="2289">
          <cell r="D2289" t="str">
            <v>034524_Z11</v>
          </cell>
          <cell r="P2289">
            <v>4.4999999999999998E-2</v>
          </cell>
          <cell r="AD2289">
            <v>2</v>
          </cell>
        </row>
        <row r="2290">
          <cell r="D2290" t="str">
            <v>034524_Z11</v>
          </cell>
          <cell r="P2290">
            <v>4.4999999999999998E-2</v>
          </cell>
          <cell r="AD2290">
            <v>3</v>
          </cell>
        </row>
        <row r="2291">
          <cell r="D2291" t="str">
            <v>001528_Z11</v>
          </cell>
          <cell r="P2291">
            <v>0.09</v>
          </cell>
          <cell r="AD2291">
            <v>1</v>
          </cell>
        </row>
        <row r="2292">
          <cell r="D2292" t="str">
            <v>001528_Z11</v>
          </cell>
          <cell r="P2292">
            <v>0.09</v>
          </cell>
          <cell r="AD2292">
            <v>2</v>
          </cell>
        </row>
        <row r="2293">
          <cell r="D2293" t="str">
            <v>001528_Z11</v>
          </cell>
          <cell r="P2293">
            <v>0.09</v>
          </cell>
          <cell r="AD2293">
            <v>3</v>
          </cell>
        </row>
        <row r="2294">
          <cell r="D2294" t="str">
            <v>VIRT_04521E</v>
          </cell>
          <cell r="P2294">
            <v>0.06</v>
          </cell>
          <cell r="AD2294">
            <v>1</v>
          </cell>
        </row>
        <row r="2295">
          <cell r="D2295" t="str">
            <v>VIRT_04521E</v>
          </cell>
          <cell r="P2295">
            <v>0.06</v>
          </cell>
          <cell r="AD2295">
            <v>2</v>
          </cell>
        </row>
        <row r="2296">
          <cell r="D2296" t="str">
            <v>VIRT_04521E</v>
          </cell>
          <cell r="P2296">
            <v>0.06</v>
          </cell>
          <cell r="AD2296">
            <v>3</v>
          </cell>
        </row>
        <row r="2297">
          <cell r="D2297" t="str">
            <v>001531_Z11</v>
          </cell>
          <cell r="P2297">
            <v>1.2E-2</v>
          </cell>
          <cell r="AD2297">
            <v>1</v>
          </cell>
        </row>
        <row r="2298">
          <cell r="D2298" t="str">
            <v>001531_Z11</v>
          </cell>
          <cell r="P2298">
            <v>1.2E-2</v>
          </cell>
          <cell r="AD2298">
            <v>2</v>
          </cell>
        </row>
        <row r="2299">
          <cell r="D2299" t="str">
            <v>001531_Z11</v>
          </cell>
          <cell r="P2299">
            <v>1.2E-2</v>
          </cell>
          <cell r="AD2299">
            <v>3</v>
          </cell>
        </row>
        <row r="2300">
          <cell r="D2300" t="str">
            <v>VIRT_686C</v>
          </cell>
          <cell r="P2300">
            <v>3.5000000000000003E-2</v>
          </cell>
          <cell r="AD2300">
            <v>1</v>
          </cell>
        </row>
        <row r="2301">
          <cell r="D2301" t="str">
            <v>VIRT_686C</v>
          </cell>
          <cell r="P2301">
            <v>3.5000000000000003E-2</v>
          </cell>
          <cell r="AD2301">
            <v>2</v>
          </cell>
        </row>
        <row r="2302">
          <cell r="D2302" t="str">
            <v>VIRT_686C</v>
          </cell>
          <cell r="P2302">
            <v>3.5000000000000003E-2</v>
          </cell>
          <cell r="AD2302">
            <v>3</v>
          </cell>
        </row>
        <row r="2303">
          <cell r="D2303" t="str">
            <v>001534_Z11</v>
          </cell>
          <cell r="P2303">
            <v>0.35</v>
          </cell>
          <cell r="AD2303">
            <v>1</v>
          </cell>
        </row>
        <row r="2304">
          <cell r="D2304" t="str">
            <v>001534_Z11</v>
          </cell>
          <cell r="P2304">
            <v>0.35</v>
          </cell>
          <cell r="AD2304">
            <v>2</v>
          </cell>
        </row>
        <row r="2305">
          <cell r="D2305" t="str">
            <v>001534_Z11</v>
          </cell>
          <cell r="P2305">
            <v>0.35</v>
          </cell>
          <cell r="AD2305">
            <v>3</v>
          </cell>
        </row>
        <row r="2306">
          <cell r="D2306" t="str">
            <v>001538_Z11</v>
          </cell>
          <cell r="P2306">
            <v>7.4999999999999997E-3</v>
          </cell>
          <cell r="AD2306">
            <v>1</v>
          </cell>
        </row>
        <row r="2307">
          <cell r="D2307" t="str">
            <v>001538_Z11</v>
          </cell>
          <cell r="P2307">
            <v>7.4999999999999997E-3</v>
          </cell>
          <cell r="AD2307">
            <v>2</v>
          </cell>
        </row>
        <row r="2308">
          <cell r="D2308" t="str">
            <v>001538_Z11</v>
          </cell>
          <cell r="P2308">
            <v>7.4999999999999997E-3</v>
          </cell>
          <cell r="AD2308">
            <v>3</v>
          </cell>
        </row>
        <row r="2309">
          <cell r="D2309" t="str">
            <v>VIRT_688C</v>
          </cell>
          <cell r="P2309">
            <v>0.42499999999999999</v>
          </cell>
          <cell r="AD2309">
            <v>1</v>
          </cell>
        </row>
        <row r="2310">
          <cell r="D2310" t="str">
            <v>VIRT_688C</v>
          </cell>
          <cell r="P2310">
            <v>0.42499999999999999</v>
          </cell>
          <cell r="AD2310">
            <v>2</v>
          </cell>
        </row>
        <row r="2311">
          <cell r="D2311" t="str">
            <v>VIRT_688C</v>
          </cell>
          <cell r="P2311">
            <v>0.42499999999999999</v>
          </cell>
          <cell r="AD2311">
            <v>3</v>
          </cell>
        </row>
        <row r="2312">
          <cell r="D2312" t="str">
            <v>001541_Z11</v>
          </cell>
          <cell r="P2312">
            <v>1.4E-2</v>
          </cell>
          <cell r="AD2312">
            <v>1</v>
          </cell>
        </row>
        <row r="2313">
          <cell r="D2313" t="str">
            <v>001541_Z11</v>
          </cell>
          <cell r="P2313">
            <v>1.4E-2</v>
          </cell>
          <cell r="AD2313">
            <v>2</v>
          </cell>
        </row>
        <row r="2314">
          <cell r="D2314" t="str">
            <v>001541_Z11</v>
          </cell>
          <cell r="P2314">
            <v>1.4E-2</v>
          </cell>
          <cell r="AD2314">
            <v>3</v>
          </cell>
        </row>
        <row r="2315">
          <cell r="D2315" t="str">
            <v>VIRT_689C</v>
          </cell>
          <cell r="P2315">
            <v>0.192</v>
          </cell>
          <cell r="AD2315">
            <v>1</v>
          </cell>
        </row>
        <row r="2316">
          <cell r="D2316" t="str">
            <v>VIRT_689C</v>
          </cell>
          <cell r="P2316">
            <v>0.192</v>
          </cell>
          <cell r="AD2316">
            <v>2</v>
          </cell>
        </row>
        <row r="2317">
          <cell r="D2317" t="str">
            <v>VIRT_689C</v>
          </cell>
          <cell r="P2317">
            <v>0.192</v>
          </cell>
          <cell r="AD2317">
            <v>3</v>
          </cell>
        </row>
        <row r="2318">
          <cell r="D2318" t="str">
            <v>VIRT_690C</v>
          </cell>
          <cell r="P2318">
            <v>0.11</v>
          </cell>
          <cell r="AD2318">
            <v>1</v>
          </cell>
        </row>
        <row r="2319">
          <cell r="D2319" t="str">
            <v>VIRT_690C</v>
          </cell>
          <cell r="P2319">
            <v>0.11</v>
          </cell>
          <cell r="AD2319">
            <v>2</v>
          </cell>
        </row>
        <row r="2320">
          <cell r="D2320" t="str">
            <v>VIRT_690C</v>
          </cell>
          <cell r="P2320">
            <v>0.11</v>
          </cell>
          <cell r="AD2320">
            <v>3</v>
          </cell>
        </row>
        <row r="2321">
          <cell r="D2321" t="str">
            <v>VIRT_691C</v>
          </cell>
          <cell r="P2321">
            <v>3.3000000000000002E-2</v>
          </cell>
          <cell r="AD2321">
            <v>1</v>
          </cell>
        </row>
        <row r="2322">
          <cell r="D2322" t="str">
            <v>VIRT_691C</v>
          </cell>
          <cell r="P2322">
            <v>3.3000000000000002E-2</v>
          </cell>
          <cell r="AD2322">
            <v>2</v>
          </cell>
        </row>
        <row r="2323">
          <cell r="D2323" t="str">
            <v>VIRT_691C</v>
          </cell>
          <cell r="P2323">
            <v>3.3000000000000002E-2</v>
          </cell>
          <cell r="AD2323">
            <v>3</v>
          </cell>
        </row>
        <row r="2324">
          <cell r="D2324" t="str">
            <v>001548_Z11</v>
          </cell>
          <cell r="P2324">
            <v>0.01</v>
          </cell>
          <cell r="AD2324">
            <v>1</v>
          </cell>
        </row>
        <row r="2325">
          <cell r="D2325" t="str">
            <v>001548_Z11</v>
          </cell>
          <cell r="P2325">
            <v>0.01</v>
          </cell>
          <cell r="AD2325">
            <v>2</v>
          </cell>
        </row>
        <row r="2326">
          <cell r="D2326" t="str">
            <v>001548_Z11</v>
          </cell>
          <cell r="P2326">
            <v>0.01</v>
          </cell>
          <cell r="AD2326">
            <v>3</v>
          </cell>
        </row>
        <row r="2327">
          <cell r="D2327" t="str">
            <v>VIRT_03733E</v>
          </cell>
          <cell r="P2327">
            <v>0.26</v>
          </cell>
          <cell r="AD2327">
            <v>1</v>
          </cell>
        </row>
        <row r="2328">
          <cell r="D2328" t="str">
            <v>VIRT_03733E</v>
          </cell>
          <cell r="P2328">
            <v>0.26</v>
          </cell>
          <cell r="AD2328">
            <v>2</v>
          </cell>
        </row>
        <row r="2329">
          <cell r="D2329" t="str">
            <v>VIRT_03733E</v>
          </cell>
          <cell r="P2329">
            <v>0.26</v>
          </cell>
          <cell r="AD2329">
            <v>3</v>
          </cell>
        </row>
        <row r="2330">
          <cell r="D2330" t="str">
            <v>001551_Z11</v>
          </cell>
          <cell r="P2330">
            <v>0.03</v>
          </cell>
          <cell r="AD2330">
            <v>1</v>
          </cell>
        </row>
        <row r="2331">
          <cell r="D2331" t="str">
            <v>001551_Z11</v>
          </cell>
          <cell r="P2331">
            <v>0.03</v>
          </cell>
          <cell r="AD2331">
            <v>2</v>
          </cell>
        </row>
        <row r="2332">
          <cell r="D2332" t="str">
            <v>001551_Z11</v>
          </cell>
          <cell r="P2332">
            <v>0.03</v>
          </cell>
          <cell r="AD2332">
            <v>3</v>
          </cell>
        </row>
        <row r="2333">
          <cell r="D2333" t="str">
            <v>001552_Z11</v>
          </cell>
          <cell r="P2333">
            <v>3.6999999999999998E-2</v>
          </cell>
          <cell r="AD2333">
            <v>1</v>
          </cell>
        </row>
        <row r="2334">
          <cell r="D2334" t="str">
            <v>001552_Z11</v>
          </cell>
          <cell r="P2334">
            <v>3.6999999999999998E-2</v>
          </cell>
          <cell r="AD2334">
            <v>2</v>
          </cell>
        </row>
        <row r="2335">
          <cell r="D2335" t="str">
            <v>001552_Z11</v>
          </cell>
          <cell r="P2335">
            <v>3.6999999999999998E-2</v>
          </cell>
          <cell r="AD2335">
            <v>3</v>
          </cell>
        </row>
        <row r="2336">
          <cell r="D2336" t="str">
            <v>001553_Z11</v>
          </cell>
          <cell r="P2336">
            <v>0.08</v>
          </cell>
          <cell r="AD2336">
            <v>1</v>
          </cell>
        </row>
        <row r="2337">
          <cell r="D2337" t="str">
            <v>001553_Z11</v>
          </cell>
          <cell r="P2337">
            <v>0.08</v>
          </cell>
          <cell r="AD2337">
            <v>2</v>
          </cell>
        </row>
        <row r="2338">
          <cell r="D2338" t="str">
            <v>001553_Z11</v>
          </cell>
          <cell r="P2338">
            <v>0.08</v>
          </cell>
          <cell r="AD2338">
            <v>3</v>
          </cell>
        </row>
        <row r="2339">
          <cell r="D2339" t="str">
            <v>001554_Z11</v>
          </cell>
          <cell r="P2339">
            <v>1.0999999999999999E-2</v>
          </cell>
          <cell r="AD2339">
            <v>1</v>
          </cell>
        </row>
        <row r="2340">
          <cell r="D2340" t="str">
            <v>001554_Z11</v>
          </cell>
          <cell r="P2340">
            <v>1.0999999999999999E-2</v>
          </cell>
          <cell r="AD2340">
            <v>2</v>
          </cell>
        </row>
        <row r="2341">
          <cell r="D2341" t="str">
            <v>001554_Z11</v>
          </cell>
          <cell r="P2341">
            <v>1.0999999999999999E-2</v>
          </cell>
          <cell r="AD2341">
            <v>3</v>
          </cell>
        </row>
        <row r="2342">
          <cell r="D2342" t="str">
            <v>VIRT_694C</v>
          </cell>
          <cell r="P2342">
            <v>1.4999999999999999E-2</v>
          </cell>
          <cell r="AD2342">
            <v>1</v>
          </cell>
        </row>
        <row r="2343">
          <cell r="D2343" t="str">
            <v>VIRT_694C</v>
          </cell>
          <cell r="P2343">
            <v>1.4999999999999999E-2</v>
          </cell>
          <cell r="AD2343">
            <v>2</v>
          </cell>
        </row>
        <row r="2344">
          <cell r="D2344" t="str">
            <v>VIRT_694C</v>
          </cell>
          <cell r="P2344">
            <v>1.4999999999999999E-2</v>
          </cell>
          <cell r="AD2344">
            <v>3</v>
          </cell>
        </row>
        <row r="2345">
          <cell r="D2345" t="str">
            <v>034958_Z11</v>
          </cell>
          <cell r="P2345">
            <v>3.6999999999999998E-2</v>
          </cell>
          <cell r="AD2345">
            <v>1</v>
          </cell>
        </row>
        <row r="2346">
          <cell r="D2346" t="str">
            <v>034958_Z11</v>
          </cell>
          <cell r="P2346">
            <v>3.6999999999999998E-2</v>
          </cell>
          <cell r="AD2346">
            <v>2</v>
          </cell>
        </row>
        <row r="2347">
          <cell r="D2347" t="str">
            <v>034958_Z11</v>
          </cell>
          <cell r="P2347">
            <v>3.6999999999999998E-2</v>
          </cell>
          <cell r="AD2347">
            <v>3</v>
          </cell>
        </row>
        <row r="2348">
          <cell r="D2348" t="str">
            <v>001559_Z11</v>
          </cell>
          <cell r="P2348">
            <v>0.02</v>
          </cell>
          <cell r="AD2348">
            <v>1</v>
          </cell>
        </row>
        <row r="2349">
          <cell r="D2349" t="str">
            <v>001559_Z11</v>
          </cell>
          <cell r="P2349">
            <v>0.02</v>
          </cell>
          <cell r="AD2349">
            <v>2</v>
          </cell>
        </row>
        <row r="2350">
          <cell r="D2350" t="str">
            <v>001560_Z11</v>
          </cell>
          <cell r="P2350">
            <v>3.6999999999999998E-2</v>
          </cell>
          <cell r="AD2350">
            <v>1</v>
          </cell>
        </row>
        <row r="2351">
          <cell r="D2351" t="str">
            <v>001560_Z11</v>
          </cell>
          <cell r="P2351">
            <v>3.6999999999999998E-2</v>
          </cell>
          <cell r="AD2351">
            <v>2</v>
          </cell>
        </row>
        <row r="2352">
          <cell r="D2352" t="str">
            <v>VIRT_698C</v>
          </cell>
          <cell r="P2352">
            <v>7.4999999999999997E-2</v>
          </cell>
          <cell r="AD2352">
            <v>1</v>
          </cell>
        </row>
        <row r="2353">
          <cell r="D2353" t="str">
            <v>VIRT_698C</v>
          </cell>
          <cell r="P2353">
            <v>7.4999999999999997E-2</v>
          </cell>
          <cell r="AD2353">
            <v>2</v>
          </cell>
        </row>
        <row r="2354">
          <cell r="D2354" t="str">
            <v>001563_Z11</v>
          </cell>
          <cell r="P2354">
            <v>0.16</v>
          </cell>
          <cell r="AD2354">
            <v>1</v>
          </cell>
        </row>
        <row r="2355">
          <cell r="D2355" t="str">
            <v>001563_Z11</v>
          </cell>
          <cell r="P2355">
            <v>0.16</v>
          </cell>
          <cell r="AD2355">
            <v>2</v>
          </cell>
        </row>
        <row r="2356">
          <cell r="D2356" t="str">
            <v>001563_Z11</v>
          </cell>
          <cell r="P2356">
            <v>0.16</v>
          </cell>
          <cell r="AD2356">
            <v>3</v>
          </cell>
        </row>
        <row r="2357">
          <cell r="D2357" t="str">
            <v>001564_Z11</v>
          </cell>
          <cell r="P2357">
            <v>0.1</v>
          </cell>
          <cell r="AD2357">
            <v>1</v>
          </cell>
        </row>
        <row r="2358">
          <cell r="D2358" t="str">
            <v>001564_Z11</v>
          </cell>
          <cell r="P2358">
            <v>0.1</v>
          </cell>
          <cell r="AD2358">
            <v>2</v>
          </cell>
        </row>
        <row r="2359">
          <cell r="D2359" t="str">
            <v>001564_Z11</v>
          </cell>
          <cell r="P2359">
            <v>0.1</v>
          </cell>
          <cell r="AD2359">
            <v>3</v>
          </cell>
        </row>
        <row r="2360">
          <cell r="D2360" t="str">
            <v>001565_Z11</v>
          </cell>
          <cell r="P2360">
            <v>4.8000000000000001E-2</v>
          </cell>
          <cell r="AD2360">
            <v>1</v>
          </cell>
        </row>
        <row r="2361">
          <cell r="D2361" t="str">
            <v>001565_Z11</v>
          </cell>
          <cell r="P2361">
            <v>4.8000000000000001E-2</v>
          </cell>
          <cell r="AD2361">
            <v>2</v>
          </cell>
        </row>
        <row r="2362">
          <cell r="D2362" t="str">
            <v>001565_Z11</v>
          </cell>
          <cell r="P2362">
            <v>4.8000000000000001E-2</v>
          </cell>
          <cell r="AD2362">
            <v>3</v>
          </cell>
        </row>
        <row r="2363">
          <cell r="D2363" t="str">
            <v>001568_Z11</v>
          </cell>
          <cell r="P2363">
            <v>4.4999999999999998E-2</v>
          </cell>
          <cell r="AD2363">
            <v>1</v>
          </cell>
        </row>
        <row r="2364">
          <cell r="D2364" t="str">
            <v>001568_Z11</v>
          </cell>
          <cell r="P2364">
            <v>4.4999999999999998E-2</v>
          </cell>
          <cell r="AD2364">
            <v>2</v>
          </cell>
        </row>
        <row r="2365">
          <cell r="D2365" t="str">
            <v>001568_Z11</v>
          </cell>
          <cell r="P2365">
            <v>4.4999999999999998E-2</v>
          </cell>
          <cell r="AD2365">
            <v>3</v>
          </cell>
        </row>
        <row r="2366">
          <cell r="D2366" t="str">
            <v>VIRT_702C</v>
          </cell>
          <cell r="P2366">
            <v>0.06</v>
          </cell>
          <cell r="AD2366">
            <v>1</v>
          </cell>
        </row>
        <row r="2367">
          <cell r="D2367" t="str">
            <v>VIRT_702C</v>
          </cell>
          <cell r="P2367">
            <v>0.06</v>
          </cell>
          <cell r="AD2367">
            <v>2</v>
          </cell>
        </row>
        <row r="2368">
          <cell r="D2368" t="str">
            <v>VIRT_702C</v>
          </cell>
          <cell r="P2368">
            <v>0.06</v>
          </cell>
          <cell r="AD2368">
            <v>3</v>
          </cell>
        </row>
        <row r="2369">
          <cell r="D2369" t="str">
            <v>001571_Z11</v>
          </cell>
          <cell r="P2369">
            <v>1.78E-2</v>
          </cell>
          <cell r="AD2369">
            <v>1</v>
          </cell>
        </row>
        <row r="2370">
          <cell r="D2370" t="str">
            <v>001571_Z11</v>
          </cell>
          <cell r="P2370">
            <v>1.78E-2</v>
          </cell>
          <cell r="AD2370">
            <v>2</v>
          </cell>
        </row>
        <row r="2371">
          <cell r="D2371" t="str">
            <v>001571_Z11</v>
          </cell>
          <cell r="P2371">
            <v>1.78E-2</v>
          </cell>
          <cell r="AD2371">
            <v>3</v>
          </cell>
        </row>
        <row r="2372">
          <cell r="D2372" t="str">
            <v>001572_Z11</v>
          </cell>
          <cell r="P2372">
            <v>1.78E-2</v>
          </cell>
          <cell r="AD2372">
            <v>1</v>
          </cell>
        </row>
        <row r="2373">
          <cell r="D2373" t="str">
            <v>001572_Z11</v>
          </cell>
          <cell r="P2373">
            <v>1.78E-2</v>
          </cell>
          <cell r="AD2373">
            <v>2</v>
          </cell>
        </row>
        <row r="2374">
          <cell r="D2374" t="str">
            <v>001572_Z11</v>
          </cell>
          <cell r="P2374">
            <v>1.78E-2</v>
          </cell>
          <cell r="AD2374">
            <v>3</v>
          </cell>
        </row>
        <row r="2375">
          <cell r="D2375" t="str">
            <v>001573_Z11</v>
          </cell>
          <cell r="P2375">
            <v>1.8499999999999999E-2</v>
          </cell>
          <cell r="AD2375">
            <v>1</v>
          </cell>
        </row>
        <row r="2376">
          <cell r="D2376" t="str">
            <v>001573_Z11</v>
          </cell>
          <cell r="P2376">
            <v>1.8499999999999999E-2</v>
          </cell>
          <cell r="AD2376">
            <v>2</v>
          </cell>
        </row>
        <row r="2377">
          <cell r="D2377" t="str">
            <v>001573_Z11</v>
          </cell>
          <cell r="P2377">
            <v>1.8499999999999999E-2</v>
          </cell>
          <cell r="AD2377">
            <v>3</v>
          </cell>
        </row>
        <row r="2378">
          <cell r="D2378" t="str">
            <v>001574_Z11</v>
          </cell>
          <cell r="P2378">
            <v>2.1999999999999999E-2</v>
          </cell>
          <cell r="AD2378">
            <v>1</v>
          </cell>
        </row>
        <row r="2379">
          <cell r="D2379" t="str">
            <v>001574_Z11</v>
          </cell>
          <cell r="P2379">
            <v>2.1999999999999999E-2</v>
          </cell>
          <cell r="AD2379">
            <v>2</v>
          </cell>
        </row>
        <row r="2380">
          <cell r="D2380" t="str">
            <v>001574_Z11</v>
          </cell>
          <cell r="P2380">
            <v>2.1999999999999999E-2</v>
          </cell>
          <cell r="AD2380">
            <v>3</v>
          </cell>
        </row>
        <row r="2381">
          <cell r="D2381" t="str">
            <v>VIRT_04135E</v>
          </cell>
          <cell r="P2381">
            <v>0.21</v>
          </cell>
          <cell r="AD2381">
            <v>1</v>
          </cell>
        </row>
        <row r="2382">
          <cell r="D2382" t="str">
            <v>VIRT_04135E</v>
          </cell>
          <cell r="P2382">
            <v>0.21</v>
          </cell>
          <cell r="AD2382">
            <v>2</v>
          </cell>
        </row>
        <row r="2383">
          <cell r="D2383" t="str">
            <v>VIRT_04135E</v>
          </cell>
          <cell r="P2383">
            <v>0.21</v>
          </cell>
          <cell r="AD2383">
            <v>3</v>
          </cell>
        </row>
        <row r="2384">
          <cell r="D2384" t="str">
            <v>VIRT_704C</v>
          </cell>
          <cell r="P2384">
            <v>9.5000000000000001E-2</v>
          </cell>
          <cell r="AD2384">
            <v>1</v>
          </cell>
        </row>
        <row r="2385">
          <cell r="D2385" t="str">
            <v>VIRT_704C</v>
          </cell>
          <cell r="P2385">
            <v>9.5000000000000001E-2</v>
          </cell>
          <cell r="AD2385">
            <v>2</v>
          </cell>
        </row>
        <row r="2386">
          <cell r="D2386" t="str">
            <v>VIRT_704C</v>
          </cell>
          <cell r="P2386">
            <v>9.5000000000000001E-2</v>
          </cell>
          <cell r="AD2386">
            <v>3</v>
          </cell>
        </row>
        <row r="2387">
          <cell r="D2387" t="str">
            <v>001581_Z11</v>
          </cell>
          <cell r="P2387">
            <v>3.6999999999999998E-2</v>
          </cell>
          <cell r="AD2387">
            <v>1</v>
          </cell>
        </row>
        <row r="2388">
          <cell r="D2388" t="str">
            <v>001581_Z11</v>
          </cell>
          <cell r="P2388">
            <v>3.6999999999999998E-2</v>
          </cell>
          <cell r="AD2388">
            <v>2</v>
          </cell>
        </row>
        <row r="2389">
          <cell r="D2389" t="str">
            <v>001581_Z11</v>
          </cell>
          <cell r="P2389">
            <v>3.6999999999999998E-2</v>
          </cell>
          <cell r="AD2389">
            <v>3</v>
          </cell>
        </row>
        <row r="2390">
          <cell r="D2390" t="str">
            <v>001582_Z11</v>
          </cell>
          <cell r="P2390">
            <v>3.6999999999999998E-2</v>
          </cell>
          <cell r="AD2390">
            <v>1</v>
          </cell>
        </row>
        <row r="2391">
          <cell r="D2391" t="str">
            <v>001582_Z11</v>
          </cell>
          <cell r="P2391">
            <v>3.6999999999999998E-2</v>
          </cell>
          <cell r="AD2391">
            <v>2</v>
          </cell>
        </row>
        <row r="2392">
          <cell r="D2392" t="str">
            <v>001582_Z11</v>
          </cell>
          <cell r="P2392">
            <v>3.6999999999999998E-2</v>
          </cell>
          <cell r="AD2392">
            <v>3</v>
          </cell>
        </row>
        <row r="2393">
          <cell r="D2393" t="str">
            <v>001583_Z11</v>
          </cell>
          <cell r="P2393">
            <v>3.6999999999999998E-2</v>
          </cell>
          <cell r="AD2393">
            <v>1</v>
          </cell>
        </row>
        <row r="2394">
          <cell r="D2394" t="str">
            <v>001583_Z11</v>
          </cell>
          <cell r="P2394">
            <v>3.6999999999999998E-2</v>
          </cell>
          <cell r="AD2394">
            <v>2</v>
          </cell>
        </row>
        <row r="2395">
          <cell r="D2395" t="str">
            <v>001583_Z11</v>
          </cell>
          <cell r="P2395">
            <v>3.6999999999999998E-2</v>
          </cell>
          <cell r="AD2395">
            <v>3</v>
          </cell>
        </row>
        <row r="2396">
          <cell r="D2396" t="str">
            <v>001585_Z11</v>
          </cell>
          <cell r="P2396">
            <v>2E-3</v>
          </cell>
          <cell r="AD2396">
            <v>1</v>
          </cell>
        </row>
        <row r="2397">
          <cell r="D2397" t="str">
            <v>001585_Z11</v>
          </cell>
          <cell r="P2397">
            <v>2E-3</v>
          </cell>
          <cell r="AD2397">
            <v>2</v>
          </cell>
        </row>
        <row r="2398">
          <cell r="D2398" t="str">
            <v>001585_Z11</v>
          </cell>
          <cell r="P2398">
            <v>2E-3</v>
          </cell>
          <cell r="AD2398">
            <v>3</v>
          </cell>
        </row>
        <row r="2399">
          <cell r="D2399" t="str">
            <v>001589_Z11</v>
          </cell>
          <cell r="P2399">
            <v>5.0000000000000001E-3</v>
          </cell>
          <cell r="AD2399">
            <v>1</v>
          </cell>
        </row>
        <row r="2400">
          <cell r="D2400" t="str">
            <v>001589_Z11</v>
          </cell>
          <cell r="P2400">
            <v>5.0000000000000001E-3</v>
          </cell>
          <cell r="AD2400">
            <v>2</v>
          </cell>
        </row>
        <row r="2401">
          <cell r="D2401" t="str">
            <v>001589_Z11</v>
          </cell>
          <cell r="P2401">
            <v>5.0000000000000001E-3</v>
          </cell>
          <cell r="AD2401">
            <v>3</v>
          </cell>
        </row>
        <row r="2402">
          <cell r="D2402" t="str">
            <v>001598_Z11</v>
          </cell>
          <cell r="P2402">
            <v>1.7999999999999999E-2</v>
          </cell>
          <cell r="AD2402">
            <v>1</v>
          </cell>
        </row>
        <row r="2403">
          <cell r="D2403" t="str">
            <v>001598_Z11</v>
          </cell>
          <cell r="P2403">
            <v>1.7999999999999999E-2</v>
          </cell>
          <cell r="AD2403">
            <v>2</v>
          </cell>
        </row>
        <row r="2404">
          <cell r="D2404" t="str">
            <v>001598_Z11</v>
          </cell>
          <cell r="P2404">
            <v>1.7999999999999999E-2</v>
          </cell>
          <cell r="AD2404">
            <v>3</v>
          </cell>
        </row>
        <row r="2405">
          <cell r="D2405" t="str">
            <v>001600_Z11</v>
          </cell>
          <cell r="P2405">
            <v>7.4999999999999997E-2</v>
          </cell>
          <cell r="AD2405">
            <v>1</v>
          </cell>
        </row>
        <row r="2406">
          <cell r="D2406" t="str">
            <v>001600_Z11</v>
          </cell>
          <cell r="P2406">
            <v>7.4999999999999997E-2</v>
          </cell>
          <cell r="AD2406">
            <v>2</v>
          </cell>
        </row>
        <row r="2407">
          <cell r="D2407" t="str">
            <v>001600_Z11</v>
          </cell>
          <cell r="P2407">
            <v>7.4999999999999997E-2</v>
          </cell>
          <cell r="AD2407">
            <v>3</v>
          </cell>
        </row>
        <row r="2408">
          <cell r="D2408" t="str">
            <v>001601_Z11</v>
          </cell>
          <cell r="P2408">
            <v>0.4</v>
          </cell>
          <cell r="AD2408">
            <v>1</v>
          </cell>
        </row>
        <row r="2409">
          <cell r="D2409" t="str">
            <v>001601_Z11</v>
          </cell>
          <cell r="P2409">
            <v>0.4</v>
          </cell>
          <cell r="AD2409">
            <v>2</v>
          </cell>
        </row>
        <row r="2410">
          <cell r="D2410" t="str">
            <v>001601_Z11</v>
          </cell>
          <cell r="P2410">
            <v>0.4</v>
          </cell>
          <cell r="AD2410">
            <v>3</v>
          </cell>
        </row>
        <row r="2411">
          <cell r="D2411" t="str">
            <v>VIRT_03669E</v>
          </cell>
          <cell r="P2411">
            <v>0.06</v>
          </cell>
          <cell r="AD2411">
            <v>1</v>
          </cell>
        </row>
        <row r="2412">
          <cell r="D2412" t="str">
            <v>VIRT_03669E</v>
          </cell>
          <cell r="P2412">
            <v>0.06</v>
          </cell>
          <cell r="AD2412">
            <v>2</v>
          </cell>
        </row>
        <row r="2413">
          <cell r="D2413" t="str">
            <v>VIRT_03669E</v>
          </cell>
          <cell r="P2413">
            <v>0.06</v>
          </cell>
          <cell r="AD2413">
            <v>3</v>
          </cell>
        </row>
        <row r="2414">
          <cell r="D2414" t="str">
            <v>VIRT_719C</v>
          </cell>
          <cell r="P2414">
            <v>1.9E-2</v>
          </cell>
          <cell r="AD2414">
            <v>1</v>
          </cell>
        </row>
        <row r="2415">
          <cell r="D2415" t="str">
            <v>VIRT_719C</v>
          </cell>
          <cell r="P2415">
            <v>1.9E-2</v>
          </cell>
          <cell r="AD2415">
            <v>2</v>
          </cell>
        </row>
        <row r="2416">
          <cell r="D2416" t="str">
            <v>VIRT_719C</v>
          </cell>
          <cell r="P2416">
            <v>1.9E-2</v>
          </cell>
          <cell r="AD2416">
            <v>3</v>
          </cell>
        </row>
        <row r="2417">
          <cell r="D2417" t="str">
            <v>027392_Z11</v>
          </cell>
          <cell r="P2417">
            <v>9.5000000000000001E-2</v>
          </cell>
          <cell r="AD2417">
            <v>1</v>
          </cell>
        </row>
        <row r="2418">
          <cell r="D2418" t="str">
            <v>027392_Z11</v>
          </cell>
          <cell r="P2418">
            <v>9.5000000000000001E-2</v>
          </cell>
          <cell r="AD2418">
            <v>2</v>
          </cell>
        </row>
        <row r="2419">
          <cell r="D2419" t="str">
            <v>027392_Z11</v>
          </cell>
          <cell r="P2419">
            <v>9.5000000000000001E-2</v>
          </cell>
          <cell r="AD2419">
            <v>3</v>
          </cell>
        </row>
        <row r="2420">
          <cell r="D2420" t="str">
            <v>027393_Z11</v>
          </cell>
          <cell r="P2420">
            <v>3.6999999999999998E-2</v>
          </cell>
          <cell r="AD2420">
            <v>1</v>
          </cell>
        </row>
        <row r="2421">
          <cell r="D2421" t="str">
            <v>027393_Z11</v>
          </cell>
          <cell r="P2421">
            <v>3.6999999999999998E-2</v>
          </cell>
          <cell r="AD2421">
            <v>2</v>
          </cell>
        </row>
        <row r="2422">
          <cell r="D2422" t="str">
            <v>027393_Z11</v>
          </cell>
          <cell r="P2422">
            <v>3.6999999999999998E-2</v>
          </cell>
          <cell r="AD2422">
            <v>3</v>
          </cell>
        </row>
        <row r="2423">
          <cell r="D2423" t="str">
            <v>027394_Z11</v>
          </cell>
          <cell r="P2423">
            <v>0.06</v>
          </cell>
          <cell r="AD2423">
            <v>1</v>
          </cell>
        </row>
        <row r="2424">
          <cell r="D2424" t="str">
            <v>027394_Z11</v>
          </cell>
          <cell r="P2424">
            <v>0.06</v>
          </cell>
          <cell r="AD2424">
            <v>2</v>
          </cell>
        </row>
        <row r="2425">
          <cell r="D2425" t="str">
            <v>027394_Z11</v>
          </cell>
          <cell r="P2425">
            <v>0.06</v>
          </cell>
          <cell r="AD2425">
            <v>3</v>
          </cell>
        </row>
        <row r="2426">
          <cell r="D2426" t="str">
            <v>001612_Z11</v>
          </cell>
          <cell r="P2426">
            <v>6.0000000000000001E-3</v>
          </cell>
          <cell r="AD2426">
            <v>1</v>
          </cell>
        </row>
        <row r="2427">
          <cell r="D2427" t="str">
            <v>001612_Z11</v>
          </cell>
          <cell r="P2427">
            <v>6.0000000000000001E-3</v>
          </cell>
          <cell r="AD2427">
            <v>2</v>
          </cell>
        </row>
        <row r="2428">
          <cell r="D2428" t="str">
            <v>001612_Z11</v>
          </cell>
          <cell r="P2428">
            <v>6.0000000000000001E-3</v>
          </cell>
          <cell r="AD2428">
            <v>3</v>
          </cell>
        </row>
        <row r="2429">
          <cell r="D2429" t="str">
            <v>001613_Z11</v>
          </cell>
          <cell r="P2429">
            <v>0.03</v>
          </cell>
          <cell r="AD2429">
            <v>1</v>
          </cell>
        </row>
        <row r="2430">
          <cell r="D2430" t="str">
            <v>001613_Z11</v>
          </cell>
          <cell r="P2430">
            <v>0.03</v>
          </cell>
          <cell r="AD2430">
            <v>2</v>
          </cell>
        </row>
        <row r="2431">
          <cell r="D2431" t="str">
            <v>001613_Z11</v>
          </cell>
          <cell r="P2431">
            <v>0.03</v>
          </cell>
          <cell r="AD2431">
            <v>3</v>
          </cell>
        </row>
        <row r="2432">
          <cell r="D2432" t="str">
            <v>VIRT_04560E</v>
          </cell>
          <cell r="P2432">
            <v>8.5000000000000006E-2</v>
          </cell>
          <cell r="AD2432">
            <v>1</v>
          </cell>
        </row>
        <row r="2433">
          <cell r="D2433" t="str">
            <v>VIRT_04560E</v>
          </cell>
          <cell r="P2433">
            <v>8.5000000000000006E-2</v>
          </cell>
          <cell r="AD2433">
            <v>2</v>
          </cell>
        </row>
        <row r="2434">
          <cell r="D2434" t="str">
            <v>VIRT_04560E</v>
          </cell>
          <cell r="P2434">
            <v>8.5000000000000006E-2</v>
          </cell>
          <cell r="AD2434">
            <v>3</v>
          </cell>
        </row>
        <row r="2435">
          <cell r="D2435" t="str">
            <v>001616_Z11</v>
          </cell>
          <cell r="P2435">
            <v>5.0000000000000001E-3</v>
          </cell>
          <cell r="AD2435">
            <v>1</v>
          </cell>
        </row>
        <row r="2436">
          <cell r="D2436" t="str">
            <v>001616_Z11</v>
          </cell>
          <cell r="P2436">
            <v>5.0000000000000001E-3</v>
          </cell>
          <cell r="AD2436">
            <v>2</v>
          </cell>
        </row>
        <row r="2437">
          <cell r="D2437" t="str">
            <v>001616_Z11</v>
          </cell>
          <cell r="P2437">
            <v>5.0000000000000001E-3</v>
          </cell>
          <cell r="AD2437">
            <v>3</v>
          </cell>
        </row>
        <row r="2438">
          <cell r="D2438" t="str">
            <v>VIRT_00045P</v>
          </cell>
          <cell r="P2438">
            <v>0.22</v>
          </cell>
          <cell r="AD2438">
            <v>1</v>
          </cell>
        </row>
        <row r="2439">
          <cell r="D2439" t="str">
            <v>VIRT_00045P</v>
          </cell>
          <cell r="P2439">
            <v>0.22</v>
          </cell>
          <cell r="AD2439">
            <v>2</v>
          </cell>
        </row>
        <row r="2440">
          <cell r="D2440" t="str">
            <v>VIRT_00045P</v>
          </cell>
          <cell r="P2440">
            <v>0.22</v>
          </cell>
          <cell r="AD2440">
            <v>3</v>
          </cell>
        </row>
        <row r="2441">
          <cell r="D2441" t="str">
            <v>001632_Z11</v>
          </cell>
          <cell r="P2441">
            <v>0.1</v>
          </cell>
          <cell r="AD2441">
            <v>1</v>
          </cell>
        </row>
        <row r="2442">
          <cell r="D2442" t="str">
            <v>001632_Z11</v>
          </cell>
          <cell r="P2442">
            <v>0.1</v>
          </cell>
          <cell r="AD2442">
            <v>2</v>
          </cell>
        </row>
        <row r="2443">
          <cell r="D2443" t="str">
            <v>001632_Z11</v>
          </cell>
          <cell r="P2443">
            <v>0.1</v>
          </cell>
          <cell r="AD2443">
            <v>3</v>
          </cell>
        </row>
        <row r="2444">
          <cell r="D2444" t="str">
            <v>001633_Z11</v>
          </cell>
          <cell r="P2444">
            <v>0.09</v>
          </cell>
          <cell r="AD2444">
            <v>1</v>
          </cell>
        </row>
        <row r="2445">
          <cell r="D2445" t="str">
            <v>001633_Z11</v>
          </cell>
          <cell r="P2445">
            <v>0.09</v>
          </cell>
          <cell r="AD2445">
            <v>2</v>
          </cell>
        </row>
        <row r="2446">
          <cell r="D2446" t="str">
            <v>001633_Z11</v>
          </cell>
          <cell r="P2446">
            <v>0.09</v>
          </cell>
          <cell r="AD2446">
            <v>3</v>
          </cell>
        </row>
        <row r="2447">
          <cell r="D2447" t="str">
            <v>001634_Z11</v>
          </cell>
          <cell r="P2447">
            <v>2.4E-2</v>
          </cell>
          <cell r="AD2447">
            <v>1</v>
          </cell>
        </row>
        <row r="2448">
          <cell r="D2448" t="str">
            <v>001634_Z11</v>
          </cell>
          <cell r="P2448">
            <v>2.4E-2</v>
          </cell>
          <cell r="AD2448">
            <v>2</v>
          </cell>
        </row>
        <row r="2449">
          <cell r="D2449" t="str">
            <v>001634_Z11</v>
          </cell>
          <cell r="P2449">
            <v>2.4E-2</v>
          </cell>
          <cell r="AD2449">
            <v>3</v>
          </cell>
        </row>
        <row r="2450">
          <cell r="D2450" t="str">
            <v>001637_Z11</v>
          </cell>
          <cell r="P2450">
            <v>3.3000000000000002E-2</v>
          </cell>
          <cell r="AD2450">
            <v>1</v>
          </cell>
        </row>
        <row r="2451">
          <cell r="D2451" t="str">
            <v>001637_Z11</v>
          </cell>
          <cell r="P2451">
            <v>3.3000000000000002E-2</v>
          </cell>
          <cell r="AD2451">
            <v>2</v>
          </cell>
        </row>
        <row r="2452">
          <cell r="D2452" t="str">
            <v>001637_Z11</v>
          </cell>
          <cell r="P2452">
            <v>3.3000000000000002E-2</v>
          </cell>
          <cell r="AD2452">
            <v>3</v>
          </cell>
        </row>
        <row r="2453">
          <cell r="D2453" t="str">
            <v>VIRT_728C</v>
          </cell>
          <cell r="P2453">
            <v>0.06</v>
          </cell>
          <cell r="AD2453">
            <v>1</v>
          </cell>
        </row>
        <row r="2454">
          <cell r="D2454" t="str">
            <v>VIRT_728C</v>
          </cell>
          <cell r="P2454">
            <v>0.06</v>
          </cell>
          <cell r="AD2454">
            <v>2</v>
          </cell>
        </row>
        <row r="2455">
          <cell r="D2455" t="str">
            <v>VIRT_728C</v>
          </cell>
          <cell r="P2455">
            <v>0.06</v>
          </cell>
          <cell r="AD2455">
            <v>3</v>
          </cell>
        </row>
        <row r="2456">
          <cell r="D2456" t="str">
            <v>001644_Z11</v>
          </cell>
          <cell r="P2456">
            <v>2.8000000000000001E-2</v>
          </cell>
          <cell r="AD2456">
            <v>1</v>
          </cell>
        </row>
        <row r="2457">
          <cell r="D2457" t="str">
            <v>001644_Z11</v>
          </cell>
          <cell r="P2457">
            <v>2.8000000000000001E-2</v>
          </cell>
          <cell r="AD2457">
            <v>2</v>
          </cell>
        </row>
        <row r="2458">
          <cell r="D2458" t="str">
            <v>001644_Z11</v>
          </cell>
          <cell r="P2458">
            <v>2.8000000000000001E-2</v>
          </cell>
          <cell r="AD2458">
            <v>3</v>
          </cell>
        </row>
        <row r="2459">
          <cell r="D2459" t="str">
            <v>VIRT_04538E</v>
          </cell>
          <cell r="P2459">
            <v>2.7E-2</v>
          </cell>
          <cell r="AD2459">
            <v>1</v>
          </cell>
        </row>
        <row r="2460">
          <cell r="D2460" t="str">
            <v>VIRT_04538E</v>
          </cell>
          <cell r="P2460">
            <v>2.7E-2</v>
          </cell>
          <cell r="AD2460">
            <v>2</v>
          </cell>
        </row>
        <row r="2461">
          <cell r="D2461" t="str">
            <v>VIRT_04538E</v>
          </cell>
          <cell r="P2461">
            <v>2.7E-2</v>
          </cell>
          <cell r="AD2461">
            <v>3</v>
          </cell>
        </row>
        <row r="2462">
          <cell r="D2462" t="str">
            <v>001647_Z11</v>
          </cell>
          <cell r="P2462">
            <v>0.03</v>
          </cell>
          <cell r="AD2462">
            <v>1</v>
          </cell>
        </row>
        <row r="2463">
          <cell r="D2463" t="str">
            <v>001647_Z11</v>
          </cell>
          <cell r="P2463">
            <v>0.03</v>
          </cell>
          <cell r="AD2463">
            <v>2</v>
          </cell>
        </row>
        <row r="2464">
          <cell r="D2464" t="str">
            <v>001647_Z11</v>
          </cell>
          <cell r="P2464">
            <v>0.03</v>
          </cell>
          <cell r="AD2464">
            <v>3</v>
          </cell>
        </row>
        <row r="2465">
          <cell r="D2465" t="str">
            <v>001648_Z11</v>
          </cell>
          <cell r="P2465">
            <v>2.5999999999999999E-2</v>
          </cell>
          <cell r="AD2465">
            <v>1</v>
          </cell>
        </row>
        <row r="2466">
          <cell r="D2466" t="str">
            <v>001648_Z11</v>
          </cell>
          <cell r="P2466">
            <v>2.5999999999999999E-2</v>
          </cell>
          <cell r="AD2466">
            <v>2</v>
          </cell>
        </row>
        <row r="2467">
          <cell r="D2467" t="str">
            <v>001648_Z11</v>
          </cell>
          <cell r="P2467">
            <v>2.5999999999999999E-2</v>
          </cell>
          <cell r="AD2467">
            <v>3</v>
          </cell>
        </row>
        <row r="2468">
          <cell r="D2468" t="str">
            <v>VIRT_731C</v>
          </cell>
          <cell r="P2468">
            <v>0.86</v>
          </cell>
          <cell r="AD2468">
            <v>1</v>
          </cell>
        </row>
        <row r="2469">
          <cell r="D2469" t="str">
            <v>VIRT_731C</v>
          </cell>
          <cell r="P2469">
            <v>0.86</v>
          </cell>
          <cell r="AD2469">
            <v>2</v>
          </cell>
        </row>
        <row r="2470">
          <cell r="D2470" t="str">
            <v>VIRT_731C</v>
          </cell>
          <cell r="P2470">
            <v>0.86</v>
          </cell>
          <cell r="AD2470">
            <v>3</v>
          </cell>
        </row>
        <row r="2471">
          <cell r="D2471" t="str">
            <v>001651_Z11</v>
          </cell>
          <cell r="P2471">
            <v>1.7000000000000001E-2</v>
          </cell>
          <cell r="AD2471">
            <v>1</v>
          </cell>
        </row>
        <row r="2472">
          <cell r="D2472" t="str">
            <v>001651_Z11</v>
          </cell>
          <cell r="P2472">
            <v>1.7000000000000001E-2</v>
          </cell>
          <cell r="AD2472">
            <v>2</v>
          </cell>
        </row>
        <row r="2473">
          <cell r="D2473" t="str">
            <v>001651_Z11</v>
          </cell>
          <cell r="P2473">
            <v>1.7000000000000001E-2</v>
          </cell>
          <cell r="AD2473">
            <v>3</v>
          </cell>
        </row>
        <row r="2474">
          <cell r="D2474" t="str">
            <v>001652_Z11</v>
          </cell>
          <cell r="P2474">
            <v>1.7000000000000001E-2</v>
          </cell>
          <cell r="AD2474">
            <v>1</v>
          </cell>
        </row>
        <row r="2475">
          <cell r="D2475" t="str">
            <v>001652_Z11</v>
          </cell>
          <cell r="P2475">
            <v>1.7000000000000001E-2</v>
          </cell>
          <cell r="AD2475">
            <v>2</v>
          </cell>
        </row>
        <row r="2476">
          <cell r="D2476" t="str">
            <v>001652_Z11</v>
          </cell>
          <cell r="P2476">
            <v>1.7000000000000001E-2</v>
          </cell>
          <cell r="AD2476">
            <v>3</v>
          </cell>
        </row>
        <row r="2477">
          <cell r="D2477" t="str">
            <v>VIRT_733C</v>
          </cell>
          <cell r="P2477">
            <v>2.5999999999999999E-2</v>
          </cell>
          <cell r="AD2477">
            <v>1</v>
          </cell>
        </row>
        <row r="2478">
          <cell r="D2478" t="str">
            <v>VIRT_733C</v>
          </cell>
          <cell r="P2478">
            <v>2.5999999999999999E-2</v>
          </cell>
          <cell r="AD2478">
            <v>2</v>
          </cell>
        </row>
        <row r="2479">
          <cell r="D2479" t="str">
            <v>VIRT_733C</v>
          </cell>
          <cell r="P2479">
            <v>2.5999999999999999E-2</v>
          </cell>
          <cell r="AD2479">
            <v>3</v>
          </cell>
        </row>
        <row r="2480">
          <cell r="D2480" t="str">
            <v>VIRT_734C</v>
          </cell>
          <cell r="P2480">
            <v>0.36199999999999999</v>
          </cell>
          <cell r="AD2480">
            <v>1</v>
          </cell>
        </row>
        <row r="2481">
          <cell r="D2481" t="str">
            <v>VIRT_734C</v>
          </cell>
          <cell r="P2481">
            <v>0.36199999999999999</v>
          </cell>
          <cell r="AD2481">
            <v>2</v>
          </cell>
        </row>
        <row r="2482">
          <cell r="D2482" t="str">
            <v>VIRT_734C</v>
          </cell>
          <cell r="P2482">
            <v>0.36199999999999999</v>
          </cell>
          <cell r="AD2482">
            <v>3</v>
          </cell>
        </row>
        <row r="2483">
          <cell r="D2483" t="str">
            <v>VIRT_735C</v>
          </cell>
          <cell r="P2483">
            <v>2.5999999999999999E-2</v>
          </cell>
          <cell r="AD2483">
            <v>1</v>
          </cell>
        </row>
        <row r="2484">
          <cell r="D2484" t="str">
            <v>VIRT_735C</v>
          </cell>
          <cell r="P2484">
            <v>2.5999999999999999E-2</v>
          </cell>
          <cell r="AD2484">
            <v>2</v>
          </cell>
        </row>
        <row r="2485">
          <cell r="D2485" t="str">
            <v>VIRT_735C</v>
          </cell>
          <cell r="P2485">
            <v>2.5999999999999999E-2</v>
          </cell>
          <cell r="AD2485">
            <v>3</v>
          </cell>
        </row>
        <row r="2486">
          <cell r="D2486" t="str">
            <v>001660_Z11</v>
          </cell>
          <cell r="P2486">
            <v>0.03</v>
          </cell>
          <cell r="AD2486">
            <v>1</v>
          </cell>
        </row>
        <row r="2487">
          <cell r="D2487" t="str">
            <v>001660_Z11</v>
          </cell>
          <cell r="P2487">
            <v>0.03</v>
          </cell>
          <cell r="AD2487">
            <v>2</v>
          </cell>
        </row>
        <row r="2488">
          <cell r="D2488" t="str">
            <v>001660_Z11</v>
          </cell>
          <cell r="P2488">
            <v>0.03</v>
          </cell>
          <cell r="AD2488">
            <v>3</v>
          </cell>
        </row>
        <row r="2489">
          <cell r="D2489" t="str">
            <v>001665_Z11</v>
          </cell>
          <cell r="P2489">
            <v>1.0999999999999999E-2</v>
          </cell>
          <cell r="AD2489">
            <v>1</v>
          </cell>
        </row>
        <row r="2490">
          <cell r="D2490" t="str">
            <v>001665_Z11</v>
          </cell>
          <cell r="P2490">
            <v>1.0999999999999999E-2</v>
          </cell>
          <cell r="AD2490">
            <v>2</v>
          </cell>
        </row>
        <row r="2491">
          <cell r="D2491" t="str">
            <v>001665_Z11</v>
          </cell>
          <cell r="P2491">
            <v>1.0999999999999999E-2</v>
          </cell>
          <cell r="AD2491">
            <v>3</v>
          </cell>
        </row>
        <row r="2492">
          <cell r="D2492" t="str">
            <v>VIRT_740C</v>
          </cell>
          <cell r="P2492">
            <v>9.8000000000000004E-2</v>
          </cell>
          <cell r="AD2492">
            <v>1</v>
          </cell>
        </row>
        <row r="2493">
          <cell r="D2493" t="str">
            <v>VIRT_740C</v>
          </cell>
          <cell r="P2493">
            <v>9.8000000000000004E-2</v>
          </cell>
          <cell r="AD2493">
            <v>2</v>
          </cell>
        </row>
        <row r="2494">
          <cell r="D2494" t="str">
            <v>VIRT_740C</v>
          </cell>
          <cell r="P2494">
            <v>9.8000000000000004E-2</v>
          </cell>
          <cell r="AD2494">
            <v>3</v>
          </cell>
        </row>
        <row r="2495">
          <cell r="D2495" t="str">
            <v>001671_Z11</v>
          </cell>
          <cell r="P2495">
            <v>2.1999999999999999E-2</v>
          </cell>
          <cell r="AD2495">
            <v>1</v>
          </cell>
        </row>
        <row r="2496">
          <cell r="D2496" t="str">
            <v>001671_Z11</v>
          </cell>
          <cell r="P2496">
            <v>2.1999999999999999E-2</v>
          </cell>
          <cell r="AD2496">
            <v>2</v>
          </cell>
        </row>
        <row r="2497">
          <cell r="D2497" t="str">
            <v>001671_Z11</v>
          </cell>
          <cell r="P2497">
            <v>2.1999999999999999E-2</v>
          </cell>
          <cell r="AD2497">
            <v>3</v>
          </cell>
        </row>
        <row r="2498">
          <cell r="D2498" t="str">
            <v>001672_Z11</v>
          </cell>
          <cell r="P2498">
            <v>1.8499999999999999E-2</v>
          </cell>
          <cell r="AD2498">
            <v>1</v>
          </cell>
        </row>
        <row r="2499">
          <cell r="D2499" t="str">
            <v>001672_Z11</v>
          </cell>
          <cell r="P2499">
            <v>1.8499999999999999E-2</v>
          </cell>
          <cell r="AD2499">
            <v>2</v>
          </cell>
        </row>
        <row r="2500">
          <cell r="D2500" t="str">
            <v>001672_Z11</v>
          </cell>
          <cell r="P2500">
            <v>1.8499999999999999E-2</v>
          </cell>
          <cell r="AD2500">
            <v>3</v>
          </cell>
        </row>
        <row r="2501">
          <cell r="D2501" t="str">
            <v>VIRT_743C</v>
          </cell>
          <cell r="P2501">
            <v>0.13</v>
          </cell>
          <cell r="AD2501">
            <v>1</v>
          </cell>
        </row>
        <row r="2502">
          <cell r="D2502" t="str">
            <v>VIRT_743C</v>
          </cell>
          <cell r="P2502">
            <v>0.13</v>
          </cell>
          <cell r="AD2502">
            <v>2</v>
          </cell>
        </row>
        <row r="2503">
          <cell r="D2503" t="str">
            <v>VIRT_743C</v>
          </cell>
          <cell r="P2503">
            <v>0.13</v>
          </cell>
          <cell r="AD2503">
            <v>3</v>
          </cell>
        </row>
        <row r="2504">
          <cell r="D2504" t="str">
            <v>VIRT_745C</v>
          </cell>
          <cell r="P2504">
            <v>0.05</v>
          </cell>
          <cell r="AD2504">
            <v>1</v>
          </cell>
        </row>
        <row r="2505">
          <cell r="D2505" t="str">
            <v>VIRT_745C</v>
          </cell>
          <cell r="P2505">
            <v>0.05</v>
          </cell>
          <cell r="AD2505">
            <v>2</v>
          </cell>
        </row>
        <row r="2506">
          <cell r="D2506" t="str">
            <v>VIRT_745C</v>
          </cell>
          <cell r="P2506">
            <v>0.05</v>
          </cell>
          <cell r="AD2506">
            <v>3</v>
          </cell>
        </row>
        <row r="2507">
          <cell r="D2507" t="str">
            <v>001679_Z11</v>
          </cell>
          <cell r="P2507">
            <v>0.03</v>
          </cell>
          <cell r="AD2507">
            <v>1</v>
          </cell>
        </row>
        <row r="2508">
          <cell r="D2508" t="str">
            <v>001679_Z11</v>
          </cell>
          <cell r="P2508">
            <v>0.03</v>
          </cell>
          <cell r="AD2508">
            <v>2</v>
          </cell>
        </row>
        <row r="2509">
          <cell r="D2509" t="str">
            <v>001679_Z11</v>
          </cell>
          <cell r="P2509">
            <v>0.03</v>
          </cell>
          <cell r="AD2509">
            <v>3</v>
          </cell>
        </row>
        <row r="2510">
          <cell r="D2510" t="str">
            <v>001687_Z11</v>
          </cell>
          <cell r="P2510">
            <v>5.5E-2</v>
          </cell>
          <cell r="AD2510">
            <v>1</v>
          </cell>
        </row>
        <row r="2511">
          <cell r="D2511" t="str">
            <v>001687_Z11</v>
          </cell>
          <cell r="P2511">
            <v>5.5E-2</v>
          </cell>
          <cell r="AD2511">
            <v>2</v>
          </cell>
        </row>
        <row r="2512">
          <cell r="D2512" t="str">
            <v>001687_Z11</v>
          </cell>
          <cell r="P2512">
            <v>5.5E-2</v>
          </cell>
          <cell r="AD2512">
            <v>3</v>
          </cell>
        </row>
        <row r="2513">
          <cell r="D2513" t="str">
            <v>022896_Z11</v>
          </cell>
          <cell r="P2513">
            <v>0.17</v>
          </cell>
          <cell r="AD2513">
            <v>1</v>
          </cell>
        </row>
        <row r="2514">
          <cell r="D2514" t="str">
            <v>022896_Z11</v>
          </cell>
          <cell r="P2514">
            <v>0.17</v>
          </cell>
          <cell r="AD2514">
            <v>2</v>
          </cell>
        </row>
        <row r="2515">
          <cell r="D2515" t="str">
            <v>022896_Z11</v>
          </cell>
          <cell r="P2515">
            <v>0.17</v>
          </cell>
          <cell r="AD2515">
            <v>3</v>
          </cell>
        </row>
        <row r="2516">
          <cell r="D2516" t="str">
            <v>022897_Z11</v>
          </cell>
          <cell r="P2516">
            <v>0.17</v>
          </cell>
          <cell r="AD2516">
            <v>1</v>
          </cell>
        </row>
        <row r="2517">
          <cell r="D2517" t="str">
            <v>022897_Z11</v>
          </cell>
          <cell r="P2517">
            <v>0.17</v>
          </cell>
          <cell r="AD2517">
            <v>2</v>
          </cell>
        </row>
        <row r="2518">
          <cell r="D2518" t="str">
            <v>022897_Z11</v>
          </cell>
          <cell r="P2518">
            <v>0.17</v>
          </cell>
          <cell r="AD2518">
            <v>3</v>
          </cell>
        </row>
        <row r="2519">
          <cell r="D2519" t="str">
            <v>001695_Z11</v>
          </cell>
          <cell r="P2519">
            <v>0.16</v>
          </cell>
          <cell r="AD2519">
            <v>1</v>
          </cell>
        </row>
        <row r="2520">
          <cell r="D2520" t="str">
            <v>001695_Z11</v>
          </cell>
          <cell r="P2520">
            <v>0.16</v>
          </cell>
          <cell r="AD2520">
            <v>2</v>
          </cell>
        </row>
        <row r="2521">
          <cell r="D2521" t="str">
            <v>001695_Z11</v>
          </cell>
          <cell r="P2521">
            <v>0.16</v>
          </cell>
          <cell r="AD2521">
            <v>3</v>
          </cell>
        </row>
        <row r="2522">
          <cell r="D2522" t="str">
            <v>001696_Z11</v>
          </cell>
          <cell r="P2522">
            <v>7.4999999999999997E-2</v>
          </cell>
          <cell r="AD2522">
            <v>1</v>
          </cell>
        </row>
        <row r="2523">
          <cell r="D2523" t="str">
            <v>001696_Z11</v>
          </cell>
          <cell r="P2523">
            <v>7.4999999999999997E-2</v>
          </cell>
          <cell r="AD2523">
            <v>2</v>
          </cell>
        </row>
        <row r="2524">
          <cell r="D2524" t="str">
            <v>001696_Z11</v>
          </cell>
          <cell r="P2524">
            <v>7.4999999999999997E-2</v>
          </cell>
          <cell r="AD2524">
            <v>3</v>
          </cell>
        </row>
        <row r="2525">
          <cell r="D2525" t="str">
            <v>001697_Z11</v>
          </cell>
          <cell r="P2525">
            <v>7.4999999999999997E-2</v>
          </cell>
          <cell r="AD2525">
            <v>1</v>
          </cell>
        </row>
        <row r="2526">
          <cell r="D2526" t="str">
            <v>001697_Z11</v>
          </cell>
          <cell r="P2526">
            <v>7.4999999999999997E-2</v>
          </cell>
          <cell r="AD2526">
            <v>2</v>
          </cell>
        </row>
        <row r="2527">
          <cell r="D2527" t="str">
            <v>001697_Z11</v>
          </cell>
          <cell r="P2527">
            <v>7.4999999999999997E-2</v>
          </cell>
          <cell r="AD2527">
            <v>3</v>
          </cell>
        </row>
        <row r="2528">
          <cell r="D2528" t="str">
            <v>001698_Z11</v>
          </cell>
          <cell r="P2528">
            <v>2.1999999999999999E-2</v>
          </cell>
          <cell r="AD2528">
            <v>1</v>
          </cell>
        </row>
        <row r="2529">
          <cell r="D2529" t="str">
            <v>001698_Z11</v>
          </cell>
          <cell r="P2529">
            <v>2.1999999999999999E-2</v>
          </cell>
          <cell r="AD2529">
            <v>2</v>
          </cell>
        </row>
        <row r="2530">
          <cell r="D2530" t="str">
            <v>001698_Z11</v>
          </cell>
          <cell r="P2530">
            <v>2.1999999999999999E-2</v>
          </cell>
          <cell r="AD2530">
            <v>3</v>
          </cell>
        </row>
        <row r="2531">
          <cell r="D2531" t="str">
            <v>001700_Z11</v>
          </cell>
          <cell r="P2531">
            <v>0.03</v>
          </cell>
          <cell r="AD2531">
            <v>1</v>
          </cell>
        </row>
        <row r="2532">
          <cell r="D2532" t="str">
            <v>001700_Z11</v>
          </cell>
          <cell r="P2532">
            <v>0.03</v>
          </cell>
          <cell r="AD2532">
            <v>2</v>
          </cell>
        </row>
        <row r="2533">
          <cell r="D2533" t="str">
            <v>001700_Z11</v>
          </cell>
          <cell r="P2533">
            <v>0.03</v>
          </cell>
          <cell r="AD2533">
            <v>3</v>
          </cell>
        </row>
        <row r="2534">
          <cell r="D2534" t="str">
            <v>001702_Z11</v>
          </cell>
          <cell r="P2534">
            <v>7.4999999999999997E-2</v>
          </cell>
          <cell r="AD2534">
            <v>1</v>
          </cell>
        </row>
        <row r="2535">
          <cell r="D2535" t="str">
            <v>001702_Z11</v>
          </cell>
          <cell r="P2535">
            <v>7.4999999999999997E-2</v>
          </cell>
          <cell r="AD2535">
            <v>2</v>
          </cell>
        </row>
        <row r="2536">
          <cell r="D2536" t="str">
            <v>001702_Z11</v>
          </cell>
          <cell r="P2536">
            <v>7.4999999999999997E-2</v>
          </cell>
          <cell r="AD2536">
            <v>3</v>
          </cell>
        </row>
        <row r="2537">
          <cell r="D2537" t="str">
            <v>034101_Z11</v>
          </cell>
          <cell r="P2537">
            <v>0.34599999999999997</v>
          </cell>
          <cell r="AD2537">
            <v>1</v>
          </cell>
        </row>
        <row r="2538">
          <cell r="D2538" t="str">
            <v>034101_Z11</v>
          </cell>
          <cell r="P2538">
            <v>0.34599999999999997</v>
          </cell>
          <cell r="AD2538">
            <v>2</v>
          </cell>
        </row>
        <row r="2539">
          <cell r="D2539" t="str">
            <v>034101_Z11</v>
          </cell>
          <cell r="P2539">
            <v>0.34599999999999997</v>
          </cell>
          <cell r="AD2539">
            <v>3</v>
          </cell>
        </row>
        <row r="2540">
          <cell r="D2540" t="str">
            <v>001705_Z11</v>
          </cell>
          <cell r="P2540">
            <v>0.42599999999999999</v>
          </cell>
          <cell r="AD2540">
            <v>1</v>
          </cell>
        </row>
        <row r="2541">
          <cell r="D2541" t="str">
            <v>001705_Z11</v>
          </cell>
          <cell r="P2541">
            <v>0.42599999999999999</v>
          </cell>
          <cell r="AD2541">
            <v>2</v>
          </cell>
        </row>
        <row r="2542">
          <cell r="D2542" t="str">
            <v>001705_Z11</v>
          </cell>
          <cell r="P2542">
            <v>0.42599999999999999</v>
          </cell>
          <cell r="AD2542">
            <v>3</v>
          </cell>
        </row>
        <row r="2543">
          <cell r="D2543" t="str">
            <v>001706_Z11</v>
          </cell>
          <cell r="P2543">
            <v>0.03</v>
          </cell>
          <cell r="AD2543">
            <v>1</v>
          </cell>
        </row>
        <row r="2544">
          <cell r="D2544" t="str">
            <v>001706_Z11</v>
          </cell>
          <cell r="P2544">
            <v>0.03</v>
          </cell>
          <cell r="AD2544">
            <v>2</v>
          </cell>
        </row>
        <row r="2545">
          <cell r="D2545" t="str">
            <v>001706_Z11</v>
          </cell>
          <cell r="P2545">
            <v>0.03</v>
          </cell>
          <cell r="AD2545">
            <v>3</v>
          </cell>
        </row>
        <row r="2546">
          <cell r="D2546" t="str">
            <v>001708_Z11</v>
          </cell>
          <cell r="P2546">
            <v>1.6E-2</v>
          </cell>
          <cell r="AD2546">
            <v>1</v>
          </cell>
        </row>
        <row r="2547">
          <cell r="D2547" t="str">
            <v>001708_Z11</v>
          </cell>
          <cell r="P2547">
            <v>1.6E-2</v>
          </cell>
          <cell r="AD2547">
            <v>2</v>
          </cell>
        </row>
        <row r="2548">
          <cell r="D2548" t="str">
            <v>001708_Z11</v>
          </cell>
          <cell r="P2548">
            <v>1.6E-2</v>
          </cell>
          <cell r="AD2548">
            <v>3</v>
          </cell>
        </row>
        <row r="2549">
          <cell r="D2549" t="str">
            <v>001709_Z11</v>
          </cell>
          <cell r="P2549">
            <v>4.0000000000000001E-3</v>
          </cell>
          <cell r="AD2549">
            <v>1</v>
          </cell>
        </row>
        <row r="2550">
          <cell r="D2550" t="str">
            <v>001709_Z11</v>
          </cell>
          <cell r="P2550">
            <v>4.0000000000000001E-3</v>
          </cell>
          <cell r="AD2550">
            <v>2</v>
          </cell>
        </row>
        <row r="2551">
          <cell r="D2551" t="str">
            <v>001709_Z11</v>
          </cell>
          <cell r="P2551">
            <v>4.0000000000000001E-3</v>
          </cell>
          <cell r="AD2551">
            <v>3</v>
          </cell>
        </row>
        <row r="2552">
          <cell r="D2552" t="str">
            <v>001713_Z11</v>
          </cell>
          <cell r="P2552">
            <v>6.0000000000000001E-3</v>
          </cell>
          <cell r="AD2552">
            <v>1</v>
          </cell>
        </row>
        <row r="2553">
          <cell r="D2553" t="str">
            <v>001713_Z11</v>
          </cell>
          <cell r="P2553">
            <v>6.0000000000000001E-3</v>
          </cell>
          <cell r="AD2553">
            <v>2</v>
          </cell>
        </row>
        <row r="2554">
          <cell r="D2554" t="str">
            <v>001713_Z11</v>
          </cell>
          <cell r="P2554">
            <v>6.0000000000000001E-3</v>
          </cell>
          <cell r="AD2554">
            <v>3</v>
          </cell>
        </row>
        <row r="2555">
          <cell r="D2555" t="str">
            <v>001714_Z11</v>
          </cell>
          <cell r="P2555">
            <v>1.7999999999999999E-2</v>
          </cell>
          <cell r="AD2555">
            <v>1</v>
          </cell>
        </row>
        <row r="2556">
          <cell r="D2556" t="str">
            <v>001714_Z11</v>
          </cell>
          <cell r="P2556">
            <v>1.7999999999999999E-2</v>
          </cell>
          <cell r="AD2556">
            <v>2</v>
          </cell>
        </row>
        <row r="2557">
          <cell r="D2557" t="str">
            <v>001714_Z11</v>
          </cell>
          <cell r="P2557">
            <v>1.7999999999999999E-2</v>
          </cell>
          <cell r="AD2557">
            <v>3</v>
          </cell>
        </row>
        <row r="2558">
          <cell r="D2558" t="str">
            <v>001715_Z11</v>
          </cell>
          <cell r="P2558">
            <v>1.0999999999999999E-2</v>
          </cell>
          <cell r="AD2558">
            <v>1</v>
          </cell>
        </row>
        <row r="2559">
          <cell r="D2559" t="str">
            <v>001715_Z11</v>
          </cell>
          <cell r="P2559">
            <v>1.0999999999999999E-2</v>
          </cell>
          <cell r="AD2559">
            <v>2</v>
          </cell>
        </row>
        <row r="2560">
          <cell r="D2560" t="str">
            <v>001715_Z11</v>
          </cell>
          <cell r="P2560">
            <v>1.0999999999999999E-2</v>
          </cell>
          <cell r="AD2560">
            <v>3</v>
          </cell>
        </row>
        <row r="2561">
          <cell r="D2561" t="str">
            <v>001716_Z11</v>
          </cell>
          <cell r="P2561">
            <v>1.0999999999999999E-2</v>
          </cell>
          <cell r="AD2561">
            <v>1</v>
          </cell>
        </row>
        <row r="2562">
          <cell r="D2562" t="str">
            <v>001716_Z11</v>
          </cell>
          <cell r="P2562">
            <v>1.0999999999999999E-2</v>
          </cell>
          <cell r="AD2562">
            <v>2</v>
          </cell>
        </row>
        <row r="2563">
          <cell r="D2563" t="str">
            <v>001716_Z11</v>
          </cell>
          <cell r="P2563">
            <v>1.0999999999999999E-2</v>
          </cell>
          <cell r="AD2563">
            <v>3</v>
          </cell>
        </row>
        <row r="2564">
          <cell r="D2564" t="str">
            <v>001719_Z11</v>
          </cell>
          <cell r="P2564">
            <v>2.1999999999999999E-2</v>
          </cell>
          <cell r="AD2564">
            <v>1</v>
          </cell>
        </row>
        <row r="2565">
          <cell r="D2565" t="str">
            <v>001719_Z11</v>
          </cell>
          <cell r="P2565">
            <v>2.1999999999999999E-2</v>
          </cell>
          <cell r="AD2565">
            <v>2</v>
          </cell>
        </row>
        <row r="2566">
          <cell r="D2566" t="str">
            <v>001719_Z11</v>
          </cell>
          <cell r="P2566">
            <v>2.1999999999999999E-2</v>
          </cell>
          <cell r="AD2566">
            <v>3</v>
          </cell>
        </row>
        <row r="2567">
          <cell r="D2567" t="str">
            <v>VIRT_764C</v>
          </cell>
          <cell r="P2567">
            <v>5.1999999999999998E-2</v>
          </cell>
          <cell r="AD2567">
            <v>1</v>
          </cell>
        </row>
        <row r="2568">
          <cell r="D2568" t="str">
            <v>VIRT_764C</v>
          </cell>
          <cell r="P2568">
            <v>5.1999999999999998E-2</v>
          </cell>
          <cell r="AD2568">
            <v>2</v>
          </cell>
        </row>
        <row r="2569">
          <cell r="D2569" t="str">
            <v>VIRT_764C</v>
          </cell>
          <cell r="P2569">
            <v>5.1999999999999998E-2</v>
          </cell>
          <cell r="AD2569">
            <v>3</v>
          </cell>
        </row>
        <row r="2570">
          <cell r="D2570" t="str">
            <v>VIRT_765C</v>
          </cell>
          <cell r="P2570">
            <v>0.125</v>
          </cell>
          <cell r="AD2570">
            <v>1</v>
          </cell>
        </row>
        <row r="2571">
          <cell r="D2571" t="str">
            <v>VIRT_765C</v>
          </cell>
          <cell r="P2571">
            <v>0.125</v>
          </cell>
          <cell r="AD2571">
            <v>2</v>
          </cell>
        </row>
        <row r="2572">
          <cell r="D2572" t="str">
            <v>VIRT_765C</v>
          </cell>
          <cell r="P2572">
            <v>0.125</v>
          </cell>
          <cell r="AD2572">
            <v>3</v>
          </cell>
        </row>
        <row r="2573">
          <cell r="D2573" t="str">
            <v>001725_Z11</v>
          </cell>
          <cell r="P2573">
            <v>0.11</v>
          </cell>
          <cell r="AD2573">
            <v>1</v>
          </cell>
        </row>
        <row r="2574">
          <cell r="D2574" t="str">
            <v>VIRT_767C</v>
          </cell>
          <cell r="P2574">
            <v>3.9E-2</v>
          </cell>
          <cell r="AD2574">
            <v>1</v>
          </cell>
        </row>
        <row r="2575">
          <cell r="D2575" t="str">
            <v>VIRT_767C</v>
          </cell>
          <cell r="P2575">
            <v>3.9E-2</v>
          </cell>
          <cell r="AD2575">
            <v>2</v>
          </cell>
        </row>
        <row r="2576">
          <cell r="D2576" t="str">
            <v>VIRT_767C</v>
          </cell>
          <cell r="P2576">
            <v>3.9E-2</v>
          </cell>
          <cell r="AD2576">
            <v>3</v>
          </cell>
        </row>
        <row r="2577">
          <cell r="D2577" t="str">
            <v>001731_Z11</v>
          </cell>
          <cell r="P2577">
            <v>5.5E-2</v>
          </cell>
          <cell r="AD2577">
            <v>1</v>
          </cell>
        </row>
        <row r="2578">
          <cell r="D2578" t="str">
            <v>001731_Z11</v>
          </cell>
          <cell r="P2578">
            <v>5.5E-2</v>
          </cell>
          <cell r="AD2578">
            <v>2</v>
          </cell>
        </row>
        <row r="2579">
          <cell r="D2579" t="str">
            <v>001731_Z11</v>
          </cell>
          <cell r="P2579">
            <v>5.5E-2</v>
          </cell>
          <cell r="AD2579">
            <v>3</v>
          </cell>
        </row>
        <row r="2580">
          <cell r="D2580" t="str">
            <v>001732_Z11</v>
          </cell>
          <cell r="P2580">
            <v>2.1999999999999999E-2</v>
          </cell>
          <cell r="AD2580">
            <v>1</v>
          </cell>
        </row>
        <row r="2581">
          <cell r="D2581" t="str">
            <v>001732_Z11</v>
          </cell>
          <cell r="P2581">
            <v>2.1999999999999999E-2</v>
          </cell>
          <cell r="AD2581">
            <v>2</v>
          </cell>
        </row>
        <row r="2582">
          <cell r="D2582" t="str">
            <v>001732_Z11</v>
          </cell>
          <cell r="P2582">
            <v>2.1999999999999999E-2</v>
          </cell>
          <cell r="AD2582">
            <v>3</v>
          </cell>
        </row>
        <row r="2583">
          <cell r="D2583" t="str">
            <v>001733_Z11</v>
          </cell>
          <cell r="P2583">
            <v>0.02</v>
          </cell>
          <cell r="AD2583">
            <v>1</v>
          </cell>
        </row>
        <row r="2584">
          <cell r="D2584" t="str">
            <v>001733_Z11</v>
          </cell>
          <cell r="P2584">
            <v>0.02</v>
          </cell>
          <cell r="AD2584">
            <v>2</v>
          </cell>
        </row>
        <row r="2585">
          <cell r="D2585" t="str">
            <v>001733_Z11</v>
          </cell>
          <cell r="P2585">
            <v>0.02</v>
          </cell>
          <cell r="AD2585">
            <v>3</v>
          </cell>
        </row>
        <row r="2586">
          <cell r="D2586" t="str">
            <v>VIRT_03620E</v>
          </cell>
          <cell r="P2586">
            <v>2.1999999999999999E-2</v>
          </cell>
          <cell r="AD2586">
            <v>1</v>
          </cell>
        </row>
        <row r="2587">
          <cell r="D2587" t="str">
            <v>VIRT_03620E</v>
          </cell>
          <cell r="P2587">
            <v>2.1999999999999999E-2</v>
          </cell>
          <cell r="AD2587">
            <v>2</v>
          </cell>
        </row>
        <row r="2588">
          <cell r="D2588" t="str">
            <v>VIRT_03620E</v>
          </cell>
          <cell r="P2588">
            <v>2.1999999999999999E-2</v>
          </cell>
          <cell r="AD2588">
            <v>3</v>
          </cell>
        </row>
        <row r="2589">
          <cell r="D2589" t="str">
            <v>001736_Z11</v>
          </cell>
          <cell r="P2589">
            <v>1.0999999999999999E-2</v>
          </cell>
          <cell r="AD2589">
            <v>1</v>
          </cell>
        </row>
        <row r="2590">
          <cell r="D2590" t="str">
            <v>001736_Z11</v>
          </cell>
          <cell r="P2590">
            <v>1.0999999999999999E-2</v>
          </cell>
          <cell r="AD2590">
            <v>2</v>
          </cell>
        </row>
        <row r="2591">
          <cell r="D2591" t="str">
            <v>001736_Z11</v>
          </cell>
          <cell r="P2591">
            <v>1.0999999999999999E-2</v>
          </cell>
          <cell r="AD2591">
            <v>3</v>
          </cell>
        </row>
        <row r="2592">
          <cell r="D2592" t="str">
            <v>001740_Z11</v>
          </cell>
          <cell r="P2592">
            <v>7.4999999999999997E-2</v>
          </cell>
          <cell r="AD2592">
            <v>1</v>
          </cell>
        </row>
        <row r="2593">
          <cell r="D2593" t="str">
            <v>001740_Z11</v>
          </cell>
          <cell r="P2593">
            <v>7.4999999999999997E-2</v>
          </cell>
          <cell r="AD2593">
            <v>2</v>
          </cell>
        </row>
        <row r="2594">
          <cell r="D2594" t="str">
            <v>001740_Z11</v>
          </cell>
          <cell r="P2594">
            <v>7.4999999999999997E-2</v>
          </cell>
          <cell r="AD2594">
            <v>3</v>
          </cell>
        </row>
        <row r="2595">
          <cell r="D2595" t="str">
            <v>001741_Z11</v>
          </cell>
          <cell r="P2595">
            <v>5.0000000000000001E-3</v>
          </cell>
          <cell r="AD2595">
            <v>1</v>
          </cell>
        </row>
        <row r="2596">
          <cell r="D2596" t="str">
            <v>001741_Z11</v>
          </cell>
          <cell r="P2596">
            <v>5.0000000000000001E-3</v>
          </cell>
          <cell r="AD2596">
            <v>2</v>
          </cell>
        </row>
        <row r="2597">
          <cell r="D2597" t="str">
            <v>001741_Z11</v>
          </cell>
          <cell r="P2597">
            <v>5.0000000000000001E-3</v>
          </cell>
          <cell r="AD2597">
            <v>3</v>
          </cell>
        </row>
        <row r="2598">
          <cell r="D2598" t="str">
            <v>001743_Z11</v>
          </cell>
          <cell r="P2598">
            <v>4.3999999999999997E-2</v>
          </cell>
          <cell r="AD2598">
            <v>1</v>
          </cell>
        </row>
        <row r="2599">
          <cell r="D2599" t="str">
            <v>001743_Z11</v>
          </cell>
          <cell r="P2599">
            <v>4.3999999999999997E-2</v>
          </cell>
          <cell r="AD2599">
            <v>2</v>
          </cell>
        </row>
        <row r="2600">
          <cell r="D2600" t="str">
            <v>001743_Z11</v>
          </cell>
          <cell r="P2600">
            <v>4.3999999999999997E-2</v>
          </cell>
          <cell r="AD2600">
            <v>3</v>
          </cell>
        </row>
        <row r="2601">
          <cell r="D2601" t="str">
            <v>034706_Z11</v>
          </cell>
          <cell r="P2601">
            <v>0.1</v>
          </cell>
          <cell r="AD2601">
            <v>1</v>
          </cell>
        </row>
        <row r="2602">
          <cell r="D2602" t="str">
            <v>034706_Z11</v>
          </cell>
          <cell r="P2602">
            <v>0.1</v>
          </cell>
          <cell r="AD2602">
            <v>2</v>
          </cell>
        </row>
        <row r="2603">
          <cell r="D2603" t="str">
            <v>034706_Z11</v>
          </cell>
          <cell r="P2603">
            <v>0.1</v>
          </cell>
          <cell r="AD2603">
            <v>3</v>
          </cell>
        </row>
        <row r="2604">
          <cell r="D2604" t="str">
            <v>001746_Z11</v>
          </cell>
          <cell r="P2604">
            <v>0.05</v>
          </cell>
          <cell r="AD2604">
            <v>1</v>
          </cell>
        </row>
        <row r="2605">
          <cell r="D2605" t="str">
            <v>001746_Z11</v>
          </cell>
          <cell r="P2605">
            <v>0.05</v>
          </cell>
          <cell r="AD2605">
            <v>2</v>
          </cell>
        </row>
        <row r="2606">
          <cell r="D2606" t="str">
            <v>001746_Z11</v>
          </cell>
          <cell r="P2606">
            <v>0.05</v>
          </cell>
          <cell r="AD2606">
            <v>3</v>
          </cell>
        </row>
        <row r="2607">
          <cell r="D2607" t="str">
            <v>001747_Z11</v>
          </cell>
          <cell r="P2607">
            <v>0.01</v>
          </cell>
          <cell r="AD2607">
            <v>1</v>
          </cell>
        </row>
        <row r="2608">
          <cell r="D2608" t="str">
            <v>001747_Z11</v>
          </cell>
          <cell r="P2608">
            <v>0.01</v>
          </cell>
          <cell r="AD2608">
            <v>2</v>
          </cell>
        </row>
        <row r="2609">
          <cell r="D2609" t="str">
            <v>001747_Z11</v>
          </cell>
          <cell r="P2609">
            <v>0.01</v>
          </cell>
          <cell r="AD2609">
            <v>3</v>
          </cell>
        </row>
        <row r="2610">
          <cell r="D2610" t="str">
            <v>VIRT_774C</v>
          </cell>
          <cell r="P2610">
            <v>1.0999999999999999E-2</v>
          </cell>
          <cell r="AD2610">
            <v>1</v>
          </cell>
        </row>
        <row r="2611">
          <cell r="D2611" t="str">
            <v>VIRT_774C</v>
          </cell>
          <cell r="P2611">
            <v>1.0999999999999999E-2</v>
          </cell>
          <cell r="AD2611">
            <v>2</v>
          </cell>
        </row>
        <row r="2612">
          <cell r="D2612" t="str">
            <v>VIRT_774C</v>
          </cell>
          <cell r="P2612">
            <v>1.0999999999999999E-2</v>
          </cell>
          <cell r="AD2612">
            <v>3</v>
          </cell>
        </row>
        <row r="2613">
          <cell r="D2613" t="str">
            <v>VIRT_775C</v>
          </cell>
          <cell r="P2613">
            <v>3.6999999999999998E-2</v>
          </cell>
          <cell r="AD2613">
            <v>1</v>
          </cell>
        </row>
        <row r="2614">
          <cell r="D2614" t="str">
            <v>VIRT_775C</v>
          </cell>
          <cell r="P2614">
            <v>3.6999999999999998E-2</v>
          </cell>
          <cell r="AD2614">
            <v>2</v>
          </cell>
        </row>
        <row r="2615">
          <cell r="D2615" t="str">
            <v>VIRT_775C</v>
          </cell>
          <cell r="P2615">
            <v>3.6999999999999998E-2</v>
          </cell>
          <cell r="AD2615">
            <v>3</v>
          </cell>
        </row>
        <row r="2616">
          <cell r="D2616" t="str">
            <v>001753_Z11</v>
          </cell>
          <cell r="P2616">
            <v>4.8000000000000001E-2</v>
          </cell>
          <cell r="AD2616">
            <v>1</v>
          </cell>
        </row>
        <row r="2617">
          <cell r="D2617" t="str">
            <v>001753_Z11</v>
          </cell>
          <cell r="P2617">
            <v>4.8000000000000001E-2</v>
          </cell>
          <cell r="AD2617">
            <v>2</v>
          </cell>
        </row>
        <row r="2618">
          <cell r="D2618" t="str">
            <v>001753_Z11</v>
          </cell>
          <cell r="P2618">
            <v>4.8000000000000001E-2</v>
          </cell>
          <cell r="AD2618">
            <v>3</v>
          </cell>
        </row>
        <row r="2619">
          <cell r="D2619" t="str">
            <v>034494_Z11</v>
          </cell>
          <cell r="P2619">
            <v>5.5E-2</v>
          </cell>
          <cell r="AD2619">
            <v>1</v>
          </cell>
        </row>
        <row r="2620">
          <cell r="D2620" t="str">
            <v>034494_Z11</v>
          </cell>
          <cell r="P2620">
            <v>5.5E-2</v>
          </cell>
          <cell r="AD2620">
            <v>2</v>
          </cell>
        </row>
        <row r="2621">
          <cell r="D2621" t="str">
            <v>034494_Z11</v>
          </cell>
          <cell r="P2621">
            <v>5.5E-2</v>
          </cell>
          <cell r="AD2621">
            <v>3</v>
          </cell>
        </row>
        <row r="2622">
          <cell r="D2622" t="str">
            <v>034495_Z11</v>
          </cell>
          <cell r="P2622">
            <v>5.5E-2</v>
          </cell>
          <cell r="AD2622">
            <v>1</v>
          </cell>
        </row>
        <row r="2623">
          <cell r="D2623" t="str">
            <v>034495_Z11</v>
          </cell>
          <cell r="P2623">
            <v>5.5E-2</v>
          </cell>
          <cell r="AD2623">
            <v>2</v>
          </cell>
        </row>
        <row r="2624">
          <cell r="D2624" t="str">
            <v>034495_Z11</v>
          </cell>
          <cell r="P2624">
            <v>5.5E-2</v>
          </cell>
          <cell r="AD2624">
            <v>3</v>
          </cell>
        </row>
        <row r="2625">
          <cell r="D2625" t="str">
            <v>VIRT_778C</v>
          </cell>
          <cell r="P2625">
            <v>0.26</v>
          </cell>
          <cell r="AD2625">
            <v>1</v>
          </cell>
        </row>
        <row r="2626">
          <cell r="D2626" t="str">
            <v>VIRT_778C</v>
          </cell>
          <cell r="P2626">
            <v>0.26</v>
          </cell>
          <cell r="AD2626">
            <v>2</v>
          </cell>
        </row>
        <row r="2627">
          <cell r="D2627" t="str">
            <v>VIRT_778C</v>
          </cell>
          <cell r="P2627">
            <v>0.26</v>
          </cell>
          <cell r="AD2627">
            <v>3</v>
          </cell>
        </row>
        <row r="2628">
          <cell r="D2628" t="str">
            <v>001758_Z11</v>
          </cell>
          <cell r="P2628">
            <v>0.11</v>
          </cell>
          <cell r="AD2628">
            <v>1</v>
          </cell>
        </row>
        <row r="2629">
          <cell r="D2629" t="str">
            <v>001758_Z11</v>
          </cell>
          <cell r="P2629">
            <v>0.11</v>
          </cell>
          <cell r="AD2629">
            <v>2</v>
          </cell>
        </row>
        <row r="2630">
          <cell r="D2630" t="str">
            <v>001758_Z11</v>
          </cell>
          <cell r="P2630">
            <v>0.11</v>
          </cell>
          <cell r="AD2630">
            <v>3</v>
          </cell>
        </row>
        <row r="2631">
          <cell r="D2631" t="str">
            <v>VIRT_780C</v>
          </cell>
          <cell r="P2631">
            <v>3.6999999999999998E-2</v>
          </cell>
          <cell r="AD2631">
            <v>1</v>
          </cell>
        </row>
        <row r="2632">
          <cell r="D2632" t="str">
            <v>VIRT_780C</v>
          </cell>
          <cell r="P2632">
            <v>3.6999999999999998E-2</v>
          </cell>
          <cell r="AD2632">
            <v>2</v>
          </cell>
        </row>
        <row r="2633">
          <cell r="D2633" t="str">
            <v>VIRT_780C</v>
          </cell>
          <cell r="P2633">
            <v>3.6999999999999998E-2</v>
          </cell>
          <cell r="AD2633">
            <v>3</v>
          </cell>
        </row>
        <row r="2634">
          <cell r="D2634" t="str">
            <v>VIRT_782C</v>
          </cell>
          <cell r="P2634">
            <v>0.02</v>
          </cell>
          <cell r="AD2634">
            <v>1</v>
          </cell>
        </row>
        <row r="2635">
          <cell r="D2635" t="str">
            <v>VIRT_782C</v>
          </cell>
          <cell r="P2635">
            <v>0.02</v>
          </cell>
          <cell r="AD2635">
            <v>2</v>
          </cell>
        </row>
        <row r="2636">
          <cell r="D2636" t="str">
            <v>VIRT_782C</v>
          </cell>
          <cell r="P2636">
            <v>0.02</v>
          </cell>
          <cell r="AD2636">
            <v>3</v>
          </cell>
        </row>
        <row r="2637">
          <cell r="D2637" t="str">
            <v>VIRT_784C</v>
          </cell>
          <cell r="P2637">
            <v>0.13</v>
          </cell>
          <cell r="AD2637">
            <v>1</v>
          </cell>
        </row>
        <row r="2638">
          <cell r="D2638" t="str">
            <v>VIRT_784C</v>
          </cell>
          <cell r="P2638">
            <v>0.13</v>
          </cell>
          <cell r="AD2638">
            <v>2</v>
          </cell>
        </row>
        <row r="2639">
          <cell r="D2639" t="str">
            <v>VIRT_784C</v>
          </cell>
          <cell r="P2639">
            <v>0.13</v>
          </cell>
          <cell r="AD2639">
            <v>3</v>
          </cell>
        </row>
        <row r="2640">
          <cell r="D2640" t="str">
            <v>001769_Z11</v>
          </cell>
          <cell r="P2640">
            <v>0.12</v>
          </cell>
          <cell r="AD2640">
            <v>1</v>
          </cell>
        </row>
        <row r="2641">
          <cell r="D2641" t="str">
            <v>001769_Z11</v>
          </cell>
          <cell r="P2641">
            <v>0.12</v>
          </cell>
          <cell r="AD2641">
            <v>2</v>
          </cell>
        </row>
        <row r="2642">
          <cell r="D2642" t="str">
            <v>001769_Z11</v>
          </cell>
          <cell r="P2642">
            <v>0.12</v>
          </cell>
          <cell r="AD2642">
            <v>3</v>
          </cell>
        </row>
        <row r="2643">
          <cell r="D2643" t="str">
            <v>001770_Z11</v>
          </cell>
          <cell r="P2643">
            <v>5.0000000000000001E-3</v>
          </cell>
          <cell r="AD2643">
            <v>1</v>
          </cell>
        </row>
        <row r="2644">
          <cell r="D2644" t="str">
            <v>001770_Z11</v>
          </cell>
          <cell r="P2644">
            <v>5.0000000000000001E-3</v>
          </cell>
          <cell r="AD2644">
            <v>2</v>
          </cell>
        </row>
        <row r="2645">
          <cell r="D2645" t="str">
            <v>001770_Z11</v>
          </cell>
          <cell r="P2645">
            <v>5.0000000000000001E-3</v>
          </cell>
          <cell r="AD2645">
            <v>3</v>
          </cell>
        </row>
        <row r="2646">
          <cell r="D2646" t="str">
            <v>034960_Z11</v>
          </cell>
          <cell r="P2646">
            <v>1.4999999999999999E-2</v>
          </cell>
          <cell r="AD2646">
            <v>1</v>
          </cell>
        </row>
        <row r="2647">
          <cell r="D2647" t="str">
            <v>034960_Z11</v>
          </cell>
          <cell r="P2647">
            <v>1.4999999999999999E-2</v>
          </cell>
          <cell r="AD2647">
            <v>2</v>
          </cell>
        </row>
        <row r="2648">
          <cell r="D2648" t="str">
            <v>034960_Z11</v>
          </cell>
          <cell r="P2648">
            <v>1.4999999999999999E-2</v>
          </cell>
          <cell r="AD2648">
            <v>3</v>
          </cell>
        </row>
        <row r="2649">
          <cell r="D2649" t="str">
            <v>VIRT_787C</v>
          </cell>
          <cell r="P2649">
            <v>2.9000000000000001E-2</v>
          </cell>
          <cell r="AD2649">
            <v>1</v>
          </cell>
        </row>
        <row r="2650">
          <cell r="D2650" t="str">
            <v>VIRT_787C</v>
          </cell>
          <cell r="P2650">
            <v>2.9000000000000001E-2</v>
          </cell>
          <cell r="AD2650">
            <v>2</v>
          </cell>
        </row>
        <row r="2651">
          <cell r="D2651" t="str">
            <v>VIRT_787C</v>
          </cell>
          <cell r="P2651">
            <v>2.9000000000000001E-2</v>
          </cell>
          <cell r="AD2651">
            <v>3</v>
          </cell>
        </row>
        <row r="2652">
          <cell r="D2652" t="str">
            <v>001774_Z11</v>
          </cell>
          <cell r="P2652">
            <v>1.4999999999999999E-2</v>
          </cell>
          <cell r="AD2652">
            <v>1</v>
          </cell>
        </row>
        <row r="2653">
          <cell r="D2653" t="str">
            <v>001774_Z11</v>
          </cell>
          <cell r="P2653">
            <v>1.4999999999999999E-2</v>
          </cell>
          <cell r="AD2653">
            <v>2</v>
          </cell>
        </row>
        <row r="2654">
          <cell r="D2654" t="str">
            <v>001774_Z11</v>
          </cell>
          <cell r="P2654">
            <v>1.4999999999999999E-2</v>
          </cell>
          <cell r="AD2654">
            <v>3</v>
          </cell>
        </row>
        <row r="2655">
          <cell r="D2655" t="str">
            <v>001775_Z11</v>
          </cell>
          <cell r="P2655">
            <v>1.4999999999999999E-2</v>
          </cell>
          <cell r="AD2655">
            <v>1</v>
          </cell>
        </row>
        <row r="2656">
          <cell r="D2656" t="str">
            <v>001775_Z11</v>
          </cell>
          <cell r="P2656">
            <v>1.4999999999999999E-2</v>
          </cell>
          <cell r="AD2656">
            <v>2</v>
          </cell>
        </row>
        <row r="2657">
          <cell r="D2657" t="str">
            <v>001775_Z11</v>
          </cell>
          <cell r="P2657">
            <v>1.4999999999999999E-2</v>
          </cell>
          <cell r="AD2657">
            <v>3</v>
          </cell>
        </row>
        <row r="2658">
          <cell r="D2658" t="str">
            <v>001778_Z11</v>
          </cell>
          <cell r="P2658">
            <v>0.02</v>
          </cell>
          <cell r="AD2658">
            <v>1</v>
          </cell>
        </row>
        <row r="2659">
          <cell r="D2659" t="str">
            <v>001778_Z11</v>
          </cell>
          <cell r="P2659">
            <v>0.02</v>
          </cell>
          <cell r="AD2659">
            <v>2</v>
          </cell>
        </row>
        <row r="2660">
          <cell r="D2660" t="str">
            <v>001778_Z11</v>
          </cell>
          <cell r="P2660">
            <v>0.02</v>
          </cell>
          <cell r="AD2660">
            <v>3</v>
          </cell>
        </row>
        <row r="2661">
          <cell r="D2661" t="str">
            <v>VIRT_791C</v>
          </cell>
          <cell r="P2661">
            <v>3.9E-2</v>
          </cell>
          <cell r="AD2661">
            <v>1</v>
          </cell>
        </row>
        <row r="2662">
          <cell r="D2662" t="str">
            <v>VIRT_791C</v>
          </cell>
          <cell r="P2662">
            <v>3.9E-2</v>
          </cell>
          <cell r="AD2662">
            <v>2</v>
          </cell>
        </row>
        <row r="2663">
          <cell r="D2663" t="str">
            <v>VIRT_791C</v>
          </cell>
          <cell r="P2663">
            <v>3.9E-2</v>
          </cell>
          <cell r="AD2663">
            <v>3</v>
          </cell>
        </row>
        <row r="2664">
          <cell r="D2664" t="str">
            <v>VIRT_792C</v>
          </cell>
          <cell r="P2664">
            <v>4.3999999999999997E-2</v>
          </cell>
          <cell r="AD2664">
            <v>1</v>
          </cell>
        </row>
        <row r="2665">
          <cell r="D2665" t="str">
            <v>VIRT_792C</v>
          </cell>
          <cell r="P2665">
            <v>4.3999999999999997E-2</v>
          </cell>
          <cell r="AD2665">
            <v>2</v>
          </cell>
        </row>
        <row r="2666">
          <cell r="D2666" t="str">
            <v>VIRT_792C</v>
          </cell>
          <cell r="P2666">
            <v>4.3999999999999997E-2</v>
          </cell>
          <cell r="AD2666">
            <v>3</v>
          </cell>
        </row>
        <row r="2667">
          <cell r="D2667" t="str">
            <v>VIRT_793C</v>
          </cell>
          <cell r="P2667">
            <v>4.1000000000000002E-2</v>
          </cell>
          <cell r="AD2667">
            <v>1</v>
          </cell>
        </row>
        <row r="2668">
          <cell r="D2668" t="str">
            <v>VIRT_793C</v>
          </cell>
          <cell r="P2668">
            <v>4.1000000000000002E-2</v>
          </cell>
          <cell r="AD2668">
            <v>2</v>
          </cell>
        </row>
        <row r="2669">
          <cell r="D2669" t="str">
            <v>VIRT_793C</v>
          </cell>
          <cell r="P2669">
            <v>4.1000000000000002E-2</v>
          </cell>
          <cell r="AD2669">
            <v>3</v>
          </cell>
        </row>
        <row r="2670">
          <cell r="D2670" t="str">
            <v>VIRT_796C</v>
          </cell>
          <cell r="P2670">
            <v>3.5000000000000003E-2</v>
          </cell>
          <cell r="AD2670">
            <v>1</v>
          </cell>
        </row>
        <row r="2671">
          <cell r="D2671" t="str">
            <v>VIRT_796C</v>
          </cell>
          <cell r="P2671">
            <v>3.5000000000000003E-2</v>
          </cell>
          <cell r="AD2671">
            <v>2</v>
          </cell>
        </row>
        <row r="2672">
          <cell r="D2672" t="str">
            <v>VIRT_796C</v>
          </cell>
          <cell r="P2672">
            <v>3.5000000000000003E-2</v>
          </cell>
          <cell r="AD2672">
            <v>3</v>
          </cell>
        </row>
        <row r="2673">
          <cell r="D2673" t="str">
            <v>VIRT_797C</v>
          </cell>
          <cell r="P2673">
            <v>2.3E-2</v>
          </cell>
          <cell r="AD2673">
            <v>1</v>
          </cell>
        </row>
        <row r="2674">
          <cell r="D2674" t="str">
            <v>VIRT_797C</v>
          </cell>
          <cell r="P2674">
            <v>2.3E-2</v>
          </cell>
          <cell r="AD2674">
            <v>2</v>
          </cell>
        </row>
        <row r="2675">
          <cell r="D2675" t="str">
            <v>VIRT_797C</v>
          </cell>
          <cell r="P2675">
            <v>2.3E-2</v>
          </cell>
          <cell r="AD2675">
            <v>3</v>
          </cell>
        </row>
        <row r="2676">
          <cell r="D2676" t="str">
            <v>001798_Z11</v>
          </cell>
          <cell r="P2676">
            <v>2.3E-2</v>
          </cell>
          <cell r="AD2676">
            <v>1</v>
          </cell>
        </row>
        <row r="2677">
          <cell r="D2677" t="str">
            <v>001798_Z11</v>
          </cell>
          <cell r="P2677">
            <v>2.3E-2</v>
          </cell>
          <cell r="AD2677">
            <v>2</v>
          </cell>
        </row>
        <row r="2678">
          <cell r="D2678" t="str">
            <v>001798_Z11</v>
          </cell>
          <cell r="P2678">
            <v>2.3E-2</v>
          </cell>
          <cell r="AD2678">
            <v>3</v>
          </cell>
        </row>
        <row r="2679">
          <cell r="D2679" t="str">
            <v>001799_Z11</v>
          </cell>
          <cell r="P2679">
            <v>2.3E-2</v>
          </cell>
          <cell r="AD2679">
            <v>1</v>
          </cell>
        </row>
        <row r="2680">
          <cell r="D2680" t="str">
            <v>001799_Z11</v>
          </cell>
          <cell r="P2680">
            <v>2.3E-2</v>
          </cell>
          <cell r="AD2680">
            <v>2</v>
          </cell>
        </row>
        <row r="2681">
          <cell r="D2681" t="str">
            <v>001799_Z11</v>
          </cell>
          <cell r="P2681">
            <v>2.3E-2</v>
          </cell>
          <cell r="AD2681">
            <v>3</v>
          </cell>
        </row>
        <row r="2682">
          <cell r="D2682" t="str">
            <v>001800_Z11</v>
          </cell>
          <cell r="P2682">
            <v>5.5E-2</v>
          </cell>
          <cell r="AD2682">
            <v>1</v>
          </cell>
        </row>
        <row r="2683">
          <cell r="D2683" t="str">
            <v>001800_Z11</v>
          </cell>
          <cell r="P2683">
            <v>5.5E-2</v>
          </cell>
          <cell r="AD2683">
            <v>2</v>
          </cell>
        </row>
        <row r="2684">
          <cell r="D2684" t="str">
            <v>001800_Z11</v>
          </cell>
          <cell r="P2684">
            <v>5.5E-2</v>
          </cell>
          <cell r="AD2684">
            <v>3</v>
          </cell>
        </row>
        <row r="2685">
          <cell r="D2685" t="str">
            <v>001801_Z11</v>
          </cell>
          <cell r="P2685">
            <v>1.4999999999999999E-2</v>
          </cell>
          <cell r="AD2685">
            <v>1</v>
          </cell>
        </row>
        <row r="2686">
          <cell r="D2686" t="str">
            <v>001801_Z11</v>
          </cell>
          <cell r="P2686">
            <v>1.4999999999999999E-2</v>
          </cell>
          <cell r="AD2686">
            <v>2</v>
          </cell>
        </row>
        <row r="2687">
          <cell r="D2687" t="str">
            <v>001801_Z11</v>
          </cell>
          <cell r="P2687">
            <v>1.4999999999999999E-2</v>
          </cell>
          <cell r="AD2687">
            <v>3</v>
          </cell>
        </row>
        <row r="2688">
          <cell r="D2688" t="str">
            <v>001804_Z11</v>
          </cell>
          <cell r="P2688">
            <v>1.2999999999999999E-2</v>
          </cell>
          <cell r="AD2688">
            <v>1</v>
          </cell>
        </row>
        <row r="2689">
          <cell r="D2689" t="str">
            <v>001804_Z11</v>
          </cell>
          <cell r="P2689">
            <v>1.2999999999999999E-2</v>
          </cell>
          <cell r="AD2689">
            <v>2</v>
          </cell>
        </row>
        <row r="2690">
          <cell r="D2690" t="str">
            <v>001804_Z11</v>
          </cell>
          <cell r="P2690">
            <v>1.2999999999999999E-2</v>
          </cell>
          <cell r="AD2690">
            <v>3</v>
          </cell>
        </row>
        <row r="2691">
          <cell r="D2691" t="str">
            <v>001805_Z11</v>
          </cell>
          <cell r="P2691">
            <v>8.0000000000000002E-3</v>
          </cell>
          <cell r="AD2691">
            <v>1</v>
          </cell>
        </row>
        <row r="2692">
          <cell r="D2692" t="str">
            <v>001805_Z11</v>
          </cell>
          <cell r="P2692">
            <v>8.0000000000000002E-3</v>
          </cell>
          <cell r="AD2692">
            <v>2</v>
          </cell>
        </row>
        <row r="2693">
          <cell r="D2693" t="str">
            <v>001805_Z11</v>
          </cell>
          <cell r="P2693">
            <v>8.0000000000000002E-3</v>
          </cell>
          <cell r="AD2693">
            <v>3</v>
          </cell>
        </row>
        <row r="2694">
          <cell r="D2694" t="str">
            <v>VIRT_804C</v>
          </cell>
          <cell r="P2694">
            <v>1.4999999999999999E-2</v>
          </cell>
          <cell r="AD2694">
            <v>1</v>
          </cell>
        </row>
        <row r="2695">
          <cell r="D2695" t="str">
            <v>VIRT_804C</v>
          </cell>
          <cell r="P2695">
            <v>1.4999999999999999E-2</v>
          </cell>
          <cell r="AD2695">
            <v>2</v>
          </cell>
        </row>
        <row r="2696">
          <cell r="D2696" t="str">
            <v>VIRT_804C</v>
          </cell>
          <cell r="P2696">
            <v>1.4999999999999999E-2</v>
          </cell>
          <cell r="AD2696">
            <v>3</v>
          </cell>
        </row>
        <row r="2697">
          <cell r="D2697" t="str">
            <v>001810_Z11</v>
          </cell>
          <cell r="P2697">
            <v>0.03</v>
          </cell>
          <cell r="AD2697">
            <v>1</v>
          </cell>
        </row>
        <row r="2698">
          <cell r="D2698" t="str">
            <v>001810_Z11</v>
          </cell>
          <cell r="P2698">
            <v>0.03</v>
          </cell>
          <cell r="AD2698">
            <v>2</v>
          </cell>
        </row>
        <row r="2699">
          <cell r="D2699" t="str">
            <v>001810_Z11</v>
          </cell>
          <cell r="P2699">
            <v>0.03</v>
          </cell>
          <cell r="AD2699">
            <v>3</v>
          </cell>
        </row>
        <row r="2700">
          <cell r="D2700" t="str">
            <v>VIRT_08765E</v>
          </cell>
          <cell r="P2700">
            <v>2.5999999999999999E-2</v>
          </cell>
          <cell r="AD2700">
            <v>1</v>
          </cell>
        </row>
        <row r="2701">
          <cell r="D2701" t="str">
            <v>VIRT_08765E</v>
          </cell>
          <cell r="P2701">
            <v>2.5999999999999999E-2</v>
          </cell>
          <cell r="AD2701">
            <v>2</v>
          </cell>
        </row>
        <row r="2702">
          <cell r="D2702" t="str">
            <v>VIRT_08765E</v>
          </cell>
          <cell r="P2702">
            <v>2.5999999999999999E-2</v>
          </cell>
          <cell r="AD2702">
            <v>3</v>
          </cell>
        </row>
        <row r="2703">
          <cell r="D2703" t="str">
            <v>001813_Z11</v>
          </cell>
          <cell r="P2703">
            <v>7.4999999999999997E-2</v>
          </cell>
          <cell r="AD2703">
            <v>1</v>
          </cell>
        </row>
        <row r="2704">
          <cell r="D2704" t="str">
            <v>001813_Z11</v>
          </cell>
          <cell r="P2704">
            <v>7.4999999999999997E-2</v>
          </cell>
          <cell r="AD2704">
            <v>2</v>
          </cell>
        </row>
        <row r="2705">
          <cell r="D2705" t="str">
            <v>001813_Z11</v>
          </cell>
          <cell r="P2705">
            <v>7.4999999999999997E-2</v>
          </cell>
          <cell r="AD2705">
            <v>3</v>
          </cell>
        </row>
        <row r="2706">
          <cell r="D2706" t="str">
            <v>VIRT_03615E</v>
          </cell>
          <cell r="P2706">
            <v>2.2499999999999999E-2</v>
          </cell>
          <cell r="AD2706">
            <v>1</v>
          </cell>
        </row>
        <row r="2707">
          <cell r="D2707" t="str">
            <v>VIRT_03615E</v>
          </cell>
          <cell r="P2707">
            <v>2.2499999999999999E-2</v>
          </cell>
          <cell r="AD2707">
            <v>2</v>
          </cell>
        </row>
        <row r="2708">
          <cell r="D2708" t="str">
            <v>VIRT_03615E</v>
          </cell>
          <cell r="P2708">
            <v>2.2499999999999999E-2</v>
          </cell>
          <cell r="AD2708">
            <v>3</v>
          </cell>
        </row>
        <row r="2709">
          <cell r="D2709" t="str">
            <v>001817_Z11</v>
          </cell>
          <cell r="P2709">
            <v>0.03</v>
          </cell>
          <cell r="AD2709">
            <v>1</v>
          </cell>
        </row>
        <row r="2710">
          <cell r="D2710" t="str">
            <v>001817_Z11</v>
          </cell>
          <cell r="P2710">
            <v>0.03</v>
          </cell>
          <cell r="AD2710">
            <v>2</v>
          </cell>
        </row>
        <row r="2711">
          <cell r="D2711" t="str">
            <v>001817_Z11</v>
          </cell>
          <cell r="P2711">
            <v>0.03</v>
          </cell>
          <cell r="AD2711">
            <v>3</v>
          </cell>
        </row>
        <row r="2712">
          <cell r="D2712" t="str">
            <v>VIRT_04532E</v>
          </cell>
          <cell r="P2712">
            <v>1.6E-2</v>
          </cell>
          <cell r="AD2712">
            <v>1</v>
          </cell>
        </row>
        <row r="2713">
          <cell r="D2713" t="str">
            <v>VIRT_04532E</v>
          </cell>
          <cell r="P2713">
            <v>1.6E-2</v>
          </cell>
          <cell r="AD2713">
            <v>2</v>
          </cell>
        </row>
        <row r="2714">
          <cell r="D2714" t="str">
            <v>VIRT_04532E</v>
          </cell>
          <cell r="P2714">
            <v>1.6E-2</v>
          </cell>
          <cell r="AD2714">
            <v>3</v>
          </cell>
        </row>
        <row r="2715">
          <cell r="D2715" t="str">
            <v>VIRT_807C</v>
          </cell>
          <cell r="P2715">
            <v>2.3E-2</v>
          </cell>
          <cell r="AD2715">
            <v>1</v>
          </cell>
        </row>
        <row r="2716">
          <cell r="D2716" t="str">
            <v>VIRT_807C</v>
          </cell>
          <cell r="P2716">
            <v>2.3E-2</v>
          </cell>
          <cell r="AD2716">
            <v>2</v>
          </cell>
        </row>
        <row r="2717">
          <cell r="D2717" t="str">
            <v>VIRT_807C</v>
          </cell>
          <cell r="P2717">
            <v>2.3E-2</v>
          </cell>
          <cell r="AD2717">
            <v>3</v>
          </cell>
        </row>
        <row r="2718">
          <cell r="D2718" t="str">
            <v>VIRT_808C</v>
          </cell>
          <cell r="P2718">
            <v>2.5999999999999999E-2</v>
          </cell>
          <cell r="AD2718">
            <v>1</v>
          </cell>
        </row>
        <row r="2719">
          <cell r="D2719" t="str">
            <v>VIRT_808C</v>
          </cell>
          <cell r="P2719">
            <v>2.5999999999999999E-2</v>
          </cell>
          <cell r="AD2719">
            <v>2</v>
          </cell>
        </row>
        <row r="2720">
          <cell r="D2720" t="str">
            <v>VIRT_808C</v>
          </cell>
          <cell r="P2720">
            <v>2.5999999999999999E-2</v>
          </cell>
          <cell r="AD2720">
            <v>3</v>
          </cell>
        </row>
        <row r="2721">
          <cell r="D2721" t="str">
            <v>001830_Z11</v>
          </cell>
          <cell r="P2721">
            <v>2.5000000000000001E-2</v>
          </cell>
          <cell r="AD2721">
            <v>1</v>
          </cell>
        </row>
        <row r="2722">
          <cell r="D2722" t="str">
            <v>001830_Z11</v>
          </cell>
          <cell r="P2722">
            <v>2.5000000000000001E-2</v>
          </cell>
          <cell r="AD2722">
            <v>2</v>
          </cell>
        </row>
        <row r="2723">
          <cell r="D2723" t="str">
            <v>001830_Z11</v>
          </cell>
          <cell r="P2723">
            <v>2.5000000000000001E-2</v>
          </cell>
          <cell r="AD2723">
            <v>3</v>
          </cell>
        </row>
        <row r="2724">
          <cell r="D2724" t="str">
            <v>001831_Z11</v>
          </cell>
          <cell r="P2724">
            <v>0.42</v>
          </cell>
          <cell r="AD2724">
            <v>1</v>
          </cell>
        </row>
        <row r="2725">
          <cell r="D2725" t="str">
            <v>001831_Z11</v>
          </cell>
          <cell r="P2725">
            <v>0.42</v>
          </cell>
          <cell r="AD2725">
            <v>2</v>
          </cell>
        </row>
        <row r="2726">
          <cell r="D2726" t="str">
            <v>001831_Z11</v>
          </cell>
          <cell r="P2726">
            <v>0.42</v>
          </cell>
          <cell r="AD2726">
            <v>3</v>
          </cell>
        </row>
        <row r="2727">
          <cell r="D2727" t="str">
            <v>001832_Z11</v>
          </cell>
          <cell r="P2727">
            <v>0.13200000000000001</v>
          </cell>
          <cell r="AD2727">
            <v>1</v>
          </cell>
        </row>
        <row r="2728">
          <cell r="D2728" t="str">
            <v>001832_Z11</v>
          </cell>
          <cell r="P2728">
            <v>0.13200000000000001</v>
          </cell>
          <cell r="AD2728">
            <v>2</v>
          </cell>
        </row>
        <row r="2729">
          <cell r="D2729" t="str">
            <v>001832_Z11</v>
          </cell>
          <cell r="P2729">
            <v>0.13200000000000001</v>
          </cell>
          <cell r="AD2729">
            <v>3</v>
          </cell>
        </row>
        <row r="2730">
          <cell r="D2730" t="str">
            <v>001834_Z11</v>
          </cell>
          <cell r="P2730">
            <v>0.06</v>
          </cell>
          <cell r="AD2730">
            <v>1</v>
          </cell>
        </row>
        <row r="2731">
          <cell r="D2731" t="str">
            <v>001834_Z11</v>
          </cell>
          <cell r="P2731">
            <v>0.06</v>
          </cell>
          <cell r="AD2731">
            <v>2</v>
          </cell>
        </row>
        <row r="2732">
          <cell r="D2732" t="str">
            <v>001834_Z11</v>
          </cell>
          <cell r="P2732">
            <v>0.06</v>
          </cell>
          <cell r="AD2732">
            <v>3</v>
          </cell>
        </row>
        <row r="2733">
          <cell r="D2733" t="str">
            <v>001837_Z11</v>
          </cell>
          <cell r="P2733">
            <v>7.4999999999999997E-3</v>
          </cell>
          <cell r="AD2733">
            <v>1</v>
          </cell>
        </row>
        <row r="2734">
          <cell r="D2734" t="str">
            <v>001837_Z11</v>
          </cell>
          <cell r="P2734">
            <v>7.4999999999999997E-3</v>
          </cell>
          <cell r="AD2734">
            <v>2</v>
          </cell>
        </row>
        <row r="2735">
          <cell r="D2735" t="str">
            <v>001837_Z11</v>
          </cell>
          <cell r="P2735">
            <v>7.4999999999999997E-3</v>
          </cell>
          <cell r="AD2735">
            <v>3</v>
          </cell>
        </row>
        <row r="2736">
          <cell r="D2736" t="str">
            <v>034833_Z11</v>
          </cell>
          <cell r="P2736">
            <v>1.4999999999999999E-2</v>
          </cell>
          <cell r="AD2736">
            <v>1</v>
          </cell>
        </row>
        <row r="2737">
          <cell r="D2737" t="str">
            <v>034833_Z11</v>
          </cell>
          <cell r="P2737">
            <v>1.4999999999999999E-2</v>
          </cell>
          <cell r="AD2737">
            <v>2</v>
          </cell>
        </row>
        <row r="2738">
          <cell r="D2738" t="str">
            <v>034833_Z11</v>
          </cell>
          <cell r="P2738">
            <v>1.4999999999999999E-2</v>
          </cell>
          <cell r="AD2738">
            <v>3</v>
          </cell>
        </row>
        <row r="2739">
          <cell r="D2739" t="str">
            <v>034834_Z11</v>
          </cell>
          <cell r="P2739">
            <v>1.0999999999999999E-2</v>
          </cell>
          <cell r="AD2739">
            <v>1</v>
          </cell>
        </row>
        <row r="2740">
          <cell r="D2740" t="str">
            <v>034834_Z11</v>
          </cell>
          <cell r="P2740">
            <v>1.0999999999999999E-2</v>
          </cell>
          <cell r="AD2740">
            <v>2</v>
          </cell>
        </row>
        <row r="2741">
          <cell r="D2741" t="str">
            <v>034834_Z11</v>
          </cell>
          <cell r="P2741">
            <v>1.0999999999999999E-2</v>
          </cell>
          <cell r="AD2741">
            <v>3</v>
          </cell>
        </row>
        <row r="2742">
          <cell r="D2742" t="str">
            <v>VIRT_03661E</v>
          </cell>
          <cell r="P2742">
            <v>5.7000000000000002E-2</v>
          </cell>
          <cell r="AD2742">
            <v>1</v>
          </cell>
        </row>
        <row r="2743">
          <cell r="D2743" t="str">
            <v>VIRT_03661E</v>
          </cell>
          <cell r="P2743">
            <v>5.7000000000000002E-2</v>
          </cell>
          <cell r="AD2743">
            <v>2</v>
          </cell>
        </row>
        <row r="2744">
          <cell r="D2744" t="str">
            <v>VIRT_03661E</v>
          </cell>
          <cell r="P2744">
            <v>5.7000000000000002E-2</v>
          </cell>
          <cell r="AD2744">
            <v>3</v>
          </cell>
        </row>
        <row r="2745">
          <cell r="D2745" t="str">
            <v>034068_Z11</v>
          </cell>
          <cell r="P2745">
            <v>0.03</v>
          </cell>
          <cell r="AD2745">
            <v>1</v>
          </cell>
        </row>
        <row r="2746">
          <cell r="D2746" t="str">
            <v>034068_Z11</v>
          </cell>
          <cell r="P2746">
            <v>0.03</v>
          </cell>
          <cell r="AD2746">
            <v>2</v>
          </cell>
        </row>
        <row r="2747">
          <cell r="D2747" t="str">
            <v>034068_Z11</v>
          </cell>
          <cell r="P2747">
            <v>0.03</v>
          </cell>
          <cell r="AD2747">
            <v>3</v>
          </cell>
        </row>
        <row r="2748">
          <cell r="D2748" t="str">
            <v>001844_Z11</v>
          </cell>
          <cell r="P2748">
            <v>1.4500000000000001E-2</v>
          </cell>
          <cell r="AD2748">
            <v>1</v>
          </cell>
        </row>
        <row r="2749">
          <cell r="D2749" t="str">
            <v>001844_Z11</v>
          </cell>
          <cell r="P2749">
            <v>1.4500000000000001E-2</v>
          </cell>
          <cell r="AD2749">
            <v>2</v>
          </cell>
        </row>
        <row r="2750">
          <cell r="D2750" t="str">
            <v>001844_Z11</v>
          </cell>
          <cell r="P2750">
            <v>1.4500000000000001E-2</v>
          </cell>
          <cell r="AD2750">
            <v>3</v>
          </cell>
        </row>
        <row r="2751">
          <cell r="D2751" t="str">
            <v>034659_Z11</v>
          </cell>
          <cell r="P2751">
            <v>0.11</v>
          </cell>
          <cell r="AD2751">
            <v>1</v>
          </cell>
        </row>
        <row r="2752">
          <cell r="D2752" t="str">
            <v>034659_Z11</v>
          </cell>
          <cell r="P2752">
            <v>0.11</v>
          </cell>
          <cell r="AD2752">
            <v>2</v>
          </cell>
        </row>
        <row r="2753">
          <cell r="D2753" t="str">
            <v>034659_Z11</v>
          </cell>
          <cell r="P2753">
            <v>0.11</v>
          </cell>
          <cell r="AD2753">
            <v>3</v>
          </cell>
        </row>
        <row r="2754">
          <cell r="D2754" t="str">
            <v>001846_Z11</v>
          </cell>
          <cell r="P2754">
            <v>0.03</v>
          </cell>
          <cell r="AD2754">
            <v>1</v>
          </cell>
        </row>
        <row r="2755">
          <cell r="D2755" t="str">
            <v>001846_Z11</v>
          </cell>
          <cell r="P2755">
            <v>0.03</v>
          </cell>
          <cell r="AD2755">
            <v>2</v>
          </cell>
        </row>
        <row r="2756">
          <cell r="D2756" t="str">
            <v>001846_Z11</v>
          </cell>
          <cell r="P2756">
            <v>0.03</v>
          </cell>
          <cell r="AD2756">
            <v>3</v>
          </cell>
        </row>
        <row r="2757">
          <cell r="D2757" t="str">
            <v>VIRT_815C</v>
          </cell>
          <cell r="P2757">
            <v>0.45</v>
          </cell>
          <cell r="AD2757">
            <v>1</v>
          </cell>
        </row>
        <row r="2758">
          <cell r="D2758" t="str">
            <v>VIRT_815C</v>
          </cell>
          <cell r="P2758">
            <v>0.45</v>
          </cell>
          <cell r="AD2758">
            <v>2</v>
          </cell>
        </row>
        <row r="2759">
          <cell r="D2759" t="str">
            <v>VIRT_815C</v>
          </cell>
          <cell r="P2759">
            <v>0.45</v>
          </cell>
          <cell r="AD2759">
            <v>3</v>
          </cell>
        </row>
        <row r="2760">
          <cell r="D2760" t="str">
            <v>001849_Z11</v>
          </cell>
          <cell r="P2760">
            <v>0.03</v>
          </cell>
          <cell r="AD2760">
            <v>1</v>
          </cell>
        </row>
        <row r="2761">
          <cell r="D2761" t="str">
            <v>001849_Z11</v>
          </cell>
          <cell r="P2761">
            <v>0.03</v>
          </cell>
          <cell r="AD2761">
            <v>2</v>
          </cell>
        </row>
        <row r="2762">
          <cell r="D2762" t="str">
            <v>001849_Z11</v>
          </cell>
          <cell r="P2762">
            <v>0.03</v>
          </cell>
          <cell r="AD2762">
            <v>3</v>
          </cell>
        </row>
        <row r="2763">
          <cell r="D2763" t="str">
            <v>001850_Z11</v>
          </cell>
          <cell r="P2763">
            <v>4.9000000000000002E-2</v>
          </cell>
          <cell r="AD2763">
            <v>1</v>
          </cell>
        </row>
        <row r="2764">
          <cell r="D2764" t="str">
            <v>001850_Z11</v>
          </cell>
          <cell r="P2764">
            <v>4.9000000000000002E-2</v>
          </cell>
          <cell r="AD2764">
            <v>2</v>
          </cell>
        </row>
        <row r="2765">
          <cell r="D2765" t="str">
            <v>001850_Z11</v>
          </cell>
          <cell r="P2765">
            <v>4.9000000000000002E-2</v>
          </cell>
          <cell r="AD2765">
            <v>3</v>
          </cell>
        </row>
        <row r="2766">
          <cell r="D2766" t="str">
            <v>VIRT_819C</v>
          </cell>
          <cell r="P2766">
            <v>7.4999999999999997E-2</v>
          </cell>
          <cell r="AD2766">
            <v>1</v>
          </cell>
        </row>
        <row r="2767">
          <cell r="D2767" t="str">
            <v>VIRT_819C</v>
          </cell>
          <cell r="P2767">
            <v>7.4999999999999997E-2</v>
          </cell>
          <cell r="AD2767">
            <v>2</v>
          </cell>
        </row>
        <row r="2768">
          <cell r="D2768" t="str">
            <v>VIRT_819C</v>
          </cell>
          <cell r="P2768">
            <v>7.4999999999999997E-2</v>
          </cell>
          <cell r="AD2768">
            <v>3</v>
          </cell>
        </row>
        <row r="2769">
          <cell r="D2769" t="str">
            <v>001854_Z11</v>
          </cell>
          <cell r="P2769">
            <v>1.4999999999999999E-2</v>
          </cell>
          <cell r="AD2769">
            <v>1</v>
          </cell>
        </row>
        <row r="2770">
          <cell r="D2770" t="str">
            <v>001854_Z11</v>
          </cell>
          <cell r="P2770">
            <v>1.4999999999999999E-2</v>
          </cell>
          <cell r="AD2770">
            <v>2</v>
          </cell>
        </row>
        <row r="2771">
          <cell r="D2771" t="str">
            <v>001854_Z11</v>
          </cell>
          <cell r="P2771">
            <v>1.4999999999999999E-2</v>
          </cell>
          <cell r="AD2771">
            <v>3</v>
          </cell>
        </row>
        <row r="2772">
          <cell r="D2772" t="str">
            <v>001857_Z11</v>
          </cell>
          <cell r="P2772">
            <v>5.5E-2</v>
          </cell>
          <cell r="AD2772">
            <v>1</v>
          </cell>
        </row>
        <row r="2773">
          <cell r="D2773" t="str">
            <v>001857_Z11</v>
          </cell>
          <cell r="P2773">
            <v>5.5E-2</v>
          </cell>
          <cell r="AD2773">
            <v>2</v>
          </cell>
        </row>
        <row r="2774">
          <cell r="D2774" t="str">
            <v>001857_Z11</v>
          </cell>
          <cell r="P2774">
            <v>5.5E-2</v>
          </cell>
          <cell r="AD2774">
            <v>3</v>
          </cell>
        </row>
        <row r="2775">
          <cell r="D2775" t="str">
            <v>VIRT_823C</v>
          </cell>
          <cell r="P2775">
            <v>0.04</v>
          </cell>
          <cell r="AD2775">
            <v>1</v>
          </cell>
        </row>
        <row r="2776">
          <cell r="D2776" t="str">
            <v>VIRT_823C</v>
          </cell>
          <cell r="P2776">
            <v>0.04</v>
          </cell>
          <cell r="AD2776">
            <v>2</v>
          </cell>
        </row>
        <row r="2777">
          <cell r="D2777" t="str">
            <v>VIRT_823C</v>
          </cell>
          <cell r="P2777">
            <v>0.04</v>
          </cell>
          <cell r="AD2777">
            <v>3</v>
          </cell>
        </row>
        <row r="2778">
          <cell r="D2778" t="str">
            <v>VIRT_824C</v>
          </cell>
          <cell r="P2778">
            <v>1.4999999999999999E-2</v>
          </cell>
          <cell r="AD2778">
            <v>1</v>
          </cell>
        </row>
        <row r="2779">
          <cell r="D2779" t="str">
            <v>VIRT_824C</v>
          </cell>
          <cell r="P2779">
            <v>1.4999999999999999E-2</v>
          </cell>
          <cell r="AD2779">
            <v>2</v>
          </cell>
        </row>
        <row r="2780">
          <cell r="D2780" t="str">
            <v>VIRT_824C</v>
          </cell>
          <cell r="P2780">
            <v>1.4999999999999999E-2</v>
          </cell>
          <cell r="AD2780">
            <v>3</v>
          </cell>
        </row>
        <row r="2781">
          <cell r="D2781" t="str">
            <v>001862_Z11</v>
          </cell>
          <cell r="P2781">
            <v>1.0999999999999999E-2</v>
          </cell>
          <cell r="AD2781">
            <v>1</v>
          </cell>
        </row>
        <row r="2782">
          <cell r="D2782" t="str">
            <v>001862_Z11</v>
          </cell>
          <cell r="P2782">
            <v>1.0999999999999999E-2</v>
          </cell>
          <cell r="AD2782">
            <v>2</v>
          </cell>
        </row>
        <row r="2783">
          <cell r="D2783" t="str">
            <v>001862_Z11</v>
          </cell>
          <cell r="P2783">
            <v>1.0999999999999999E-2</v>
          </cell>
          <cell r="AD2783">
            <v>3</v>
          </cell>
        </row>
        <row r="2784">
          <cell r="D2784" t="str">
            <v>001863_Z11</v>
          </cell>
          <cell r="P2784">
            <v>1.4E-2</v>
          </cell>
          <cell r="AD2784">
            <v>1</v>
          </cell>
        </row>
        <row r="2785">
          <cell r="D2785" t="str">
            <v>001863_Z11</v>
          </cell>
          <cell r="P2785">
            <v>1.4E-2</v>
          </cell>
          <cell r="AD2785">
            <v>2</v>
          </cell>
        </row>
        <row r="2786">
          <cell r="D2786" t="str">
            <v>001863_Z11</v>
          </cell>
          <cell r="P2786">
            <v>1.4E-2</v>
          </cell>
          <cell r="AD2786">
            <v>3</v>
          </cell>
        </row>
        <row r="2787">
          <cell r="D2787" t="str">
            <v>001870_Z11</v>
          </cell>
          <cell r="P2787">
            <v>4.4999999999999998E-2</v>
          </cell>
          <cell r="AD2787">
            <v>1</v>
          </cell>
        </row>
        <row r="2788">
          <cell r="D2788" t="str">
            <v>001870_Z11</v>
          </cell>
          <cell r="P2788">
            <v>4.4999999999999998E-2</v>
          </cell>
          <cell r="AD2788">
            <v>2</v>
          </cell>
        </row>
        <row r="2789">
          <cell r="D2789" t="str">
            <v>001870_Z11</v>
          </cell>
          <cell r="P2789">
            <v>4.4999999999999998E-2</v>
          </cell>
          <cell r="AD2789">
            <v>3</v>
          </cell>
        </row>
        <row r="2790">
          <cell r="D2790" t="str">
            <v>034576_Z11</v>
          </cell>
          <cell r="P2790">
            <v>7.4999999999999997E-2</v>
          </cell>
          <cell r="AD2790">
            <v>1</v>
          </cell>
        </row>
        <row r="2791">
          <cell r="D2791" t="str">
            <v>034576_Z11</v>
          </cell>
          <cell r="P2791">
            <v>7.4999999999999997E-2</v>
          </cell>
          <cell r="AD2791">
            <v>2</v>
          </cell>
        </row>
        <row r="2792">
          <cell r="D2792" t="str">
            <v>034576_Z11</v>
          </cell>
          <cell r="P2792">
            <v>7.4999999999999997E-2</v>
          </cell>
          <cell r="AD2792">
            <v>3</v>
          </cell>
        </row>
        <row r="2793">
          <cell r="D2793" t="str">
            <v>VIRT_828C</v>
          </cell>
          <cell r="P2793">
            <v>5.6000000000000001E-2</v>
          </cell>
          <cell r="AD2793">
            <v>1</v>
          </cell>
        </row>
        <row r="2794">
          <cell r="D2794" t="str">
            <v>VIRT_828C</v>
          </cell>
          <cell r="P2794">
            <v>5.6000000000000001E-2</v>
          </cell>
          <cell r="AD2794">
            <v>2</v>
          </cell>
        </row>
        <row r="2795">
          <cell r="D2795" t="str">
            <v>VIRT_828C</v>
          </cell>
          <cell r="P2795">
            <v>5.6000000000000001E-2</v>
          </cell>
          <cell r="AD2795">
            <v>3</v>
          </cell>
        </row>
        <row r="2796">
          <cell r="D2796" t="str">
            <v>033927_Z11</v>
          </cell>
          <cell r="P2796">
            <v>4.4999999999999998E-2</v>
          </cell>
          <cell r="AD2796">
            <v>1</v>
          </cell>
        </row>
        <row r="2797">
          <cell r="D2797" t="str">
            <v>033927_Z11</v>
          </cell>
          <cell r="P2797">
            <v>4.4999999999999998E-2</v>
          </cell>
          <cell r="AD2797">
            <v>2</v>
          </cell>
        </row>
        <row r="2798">
          <cell r="D2798" t="str">
            <v>033927_Z11</v>
          </cell>
          <cell r="P2798">
            <v>4.4999999999999998E-2</v>
          </cell>
          <cell r="AD2798">
            <v>3</v>
          </cell>
        </row>
        <row r="2799">
          <cell r="D2799" t="str">
            <v>001876_Z11</v>
          </cell>
          <cell r="P2799">
            <v>4.0000000000000001E-3</v>
          </cell>
          <cell r="AD2799">
            <v>1</v>
          </cell>
        </row>
        <row r="2800">
          <cell r="D2800" t="str">
            <v>001876_Z11</v>
          </cell>
          <cell r="P2800">
            <v>4.0000000000000001E-3</v>
          </cell>
          <cell r="AD2800">
            <v>2</v>
          </cell>
        </row>
        <row r="2801">
          <cell r="D2801" t="str">
            <v>001876_Z11</v>
          </cell>
          <cell r="P2801">
            <v>4.0000000000000001E-3</v>
          </cell>
          <cell r="AD2801">
            <v>3</v>
          </cell>
        </row>
        <row r="2802">
          <cell r="D2802" t="str">
            <v>VIRT_831C</v>
          </cell>
          <cell r="P2802">
            <v>3.1E-2</v>
          </cell>
          <cell r="AD2802">
            <v>1</v>
          </cell>
        </row>
        <row r="2803">
          <cell r="D2803" t="str">
            <v>VIRT_831C</v>
          </cell>
          <cell r="P2803">
            <v>3.1E-2</v>
          </cell>
          <cell r="AD2803">
            <v>2</v>
          </cell>
        </row>
        <row r="2804">
          <cell r="D2804" t="str">
            <v>VIRT_831C</v>
          </cell>
          <cell r="P2804">
            <v>3.1E-2</v>
          </cell>
          <cell r="AD2804">
            <v>3</v>
          </cell>
        </row>
        <row r="2805">
          <cell r="D2805" t="str">
            <v>VIRT_04566E</v>
          </cell>
          <cell r="P2805">
            <v>7.0999999999999994E-2</v>
          </cell>
          <cell r="AD2805">
            <v>1</v>
          </cell>
        </row>
        <row r="2806">
          <cell r="D2806" t="str">
            <v>VIRT_04566E</v>
          </cell>
          <cell r="P2806">
            <v>7.0999999999999994E-2</v>
          </cell>
          <cell r="AD2806">
            <v>2</v>
          </cell>
        </row>
        <row r="2807">
          <cell r="D2807" t="str">
            <v>VIRT_04566E</v>
          </cell>
          <cell r="P2807">
            <v>7.0999999999999994E-2</v>
          </cell>
          <cell r="AD2807">
            <v>3</v>
          </cell>
        </row>
        <row r="2808">
          <cell r="D2808" t="str">
            <v>033918_Z11</v>
          </cell>
          <cell r="P2808">
            <v>2.1999999999999999E-2</v>
          </cell>
          <cell r="AD2808">
            <v>1</v>
          </cell>
        </row>
        <row r="2809">
          <cell r="D2809" t="str">
            <v>033918_Z11</v>
          </cell>
          <cell r="P2809">
            <v>2.1999999999999999E-2</v>
          </cell>
          <cell r="AD2809">
            <v>2</v>
          </cell>
        </row>
        <row r="2810">
          <cell r="D2810" t="str">
            <v>033918_Z11</v>
          </cell>
          <cell r="P2810">
            <v>2.1999999999999999E-2</v>
          </cell>
          <cell r="AD2810">
            <v>3</v>
          </cell>
        </row>
        <row r="2811">
          <cell r="D2811" t="str">
            <v>033919_Z11</v>
          </cell>
          <cell r="P2811">
            <v>0.03</v>
          </cell>
          <cell r="AD2811">
            <v>1</v>
          </cell>
        </row>
        <row r="2812">
          <cell r="D2812" t="str">
            <v>033919_Z11</v>
          </cell>
          <cell r="P2812">
            <v>0.03</v>
          </cell>
          <cell r="AD2812">
            <v>2</v>
          </cell>
        </row>
        <row r="2813">
          <cell r="D2813" t="str">
            <v>033919_Z11</v>
          </cell>
          <cell r="P2813">
            <v>0.03</v>
          </cell>
          <cell r="AD2813">
            <v>3</v>
          </cell>
        </row>
        <row r="2814">
          <cell r="D2814" t="str">
            <v>001885_Z11</v>
          </cell>
          <cell r="P2814">
            <v>1.0999999999999999E-2</v>
          </cell>
          <cell r="AD2814">
            <v>1</v>
          </cell>
        </row>
        <row r="2815">
          <cell r="D2815" t="str">
            <v>001885_Z11</v>
          </cell>
          <cell r="P2815">
            <v>1.0999999999999999E-2</v>
          </cell>
          <cell r="AD2815">
            <v>2</v>
          </cell>
        </row>
        <row r="2816">
          <cell r="D2816" t="str">
            <v>001888_Z11</v>
          </cell>
          <cell r="P2816">
            <v>2.4E-2</v>
          </cell>
          <cell r="AD2816">
            <v>1</v>
          </cell>
        </row>
        <row r="2817">
          <cell r="D2817" t="str">
            <v>001888_Z11</v>
          </cell>
          <cell r="P2817">
            <v>2.4E-2</v>
          </cell>
          <cell r="AD2817">
            <v>2</v>
          </cell>
        </row>
        <row r="2818">
          <cell r="D2818" t="str">
            <v>001888_Z11</v>
          </cell>
          <cell r="P2818">
            <v>2.4E-2</v>
          </cell>
          <cell r="AD2818">
            <v>3</v>
          </cell>
        </row>
        <row r="2819">
          <cell r="D2819" t="str">
            <v>001889_Z11</v>
          </cell>
          <cell r="P2819">
            <v>3.4000000000000002E-2</v>
          </cell>
          <cell r="AD2819">
            <v>1</v>
          </cell>
        </row>
        <row r="2820">
          <cell r="D2820" t="str">
            <v>001889_Z11</v>
          </cell>
          <cell r="P2820">
            <v>3.4000000000000002E-2</v>
          </cell>
          <cell r="AD2820">
            <v>2</v>
          </cell>
        </row>
        <row r="2821">
          <cell r="D2821" t="str">
            <v>001889_Z11</v>
          </cell>
          <cell r="P2821">
            <v>3.4000000000000002E-2</v>
          </cell>
          <cell r="AD2821">
            <v>3</v>
          </cell>
        </row>
        <row r="2822">
          <cell r="D2822" t="str">
            <v>001890_Z11</v>
          </cell>
          <cell r="P2822">
            <v>1.4999999999999999E-2</v>
          </cell>
          <cell r="AD2822">
            <v>1</v>
          </cell>
        </row>
        <row r="2823">
          <cell r="D2823" t="str">
            <v>001890_Z11</v>
          </cell>
          <cell r="P2823">
            <v>1.4999999999999999E-2</v>
          </cell>
          <cell r="AD2823">
            <v>2</v>
          </cell>
        </row>
        <row r="2824">
          <cell r="D2824" t="str">
            <v>001890_Z11</v>
          </cell>
          <cell r="P2824">
            <v>1.4999999999999999E-2</v>
          </cell>
          <cell r="AD2824">
            <v>3</v>
          </cell>
        </row>
        <row r="2825">
          <cell r="D2825" t="str">
            <v>001891_Z11</v>
          </cell>
          <cell r="P2825">
            <v>1.4999999999999999E-2</v>
          </cell>
          <cell r="AD2825">
            <v>1</v>
          </cell>
        </row>
        <row r="2826">
          <cell r="D2826" t="str">
            <v>001891_Z11</v>
          </cell>
          <cell r="P2826">
            <v>1.4999999999999999E-2</v>
          </cell>
          <cell r="AD2826">
            <v>2</v>
          </cell>
        </row>
        <row r="2827">
          <cell r="D2827" t="str">
            <v>001891_Z11</v>
          </cell>
          <cell r="P2827">
            <v>1.4999999999999999E-2</v>
          </cell>
          <cell r="AD2827">
            <v>3</v>
          </cell>
        </row>
        <row r="2828">
          <cell r="D2828" t="str">
            <v>001892_Z11</v>
          </cell>
          <cell r="P2828">
            <v>6.5000000000000002E-2</v>
          </cell>
          <cell r="AD2828">
            <v>1</v>
          </cell>
        </row>
        <row r="2829">
          <cell r="D2829" t="str">
            <v>001892_Z11</v>
          </cell>
          <cell r="P2829">
            <v>6.5000000000000002E-2</v>
          </cell>
          <cell r="AD2829">
            <v>2</v>
          </cell>
        </row>
        <row r="2830">
          <cell r="D2830" t="str">
            <v>001892_Z11</v>
          </cell>
          <cell r="P2830">
            <v>6.5000000000000002E-2</v>
          </cell>
          <cell r="AD2830">
            <v>3</v>
          </cell>
        </row>
        <row r="2831">
          <cell r="D2831" t="str">
            <v>001893_Z11</v>
          </cell>
          <cell r="P2831">
            <v>0.01</v>
          </cell>
          <cell r="AD2831">
            <v>1</v>
          </cell>
        </row>
        <row r="2832">
          <cell r="D2832" t="str">
            <v>001893_Z11</v>
          </cell>
          <cell r="P2832">
            <v>0.01</v>
          </cell>
          <cell r="AD2832">
            <v>2</v>
          </cell>
        </row>
        <row r="2833">
          <cell r="D2833" t="str">
            <v>001893_Z11</v>
          </cell>
          <cell r="P2833">
            <v>0.01</v>
          </cell>
          <cell r="AD2833">
            <v>3</v>
          </cell>
        </row>
        <row r="2834">
          <cell r="D2834" t="str">
            <v>001894_Z11</v>
          </cell>
          <cell r="P2834">
            <v>2.1000000000000001E-2</v>
          </cell>
          <cell r="AD2834">
            <v>1</v>
          </cell>
        </row>
        <row r="2835">
          <cell r="D2835" t="str">
            <v>001894_Z11</v>
          </cell>
          <cell r="P2835">
            <v>2.1000000000000001E-2</v>
          </cell>
          <cell r="AD2835">
            <v>2</v>
          </cell>
        </row>
        <row r="2836">
          <cell r="D2836" t="str">
            <v>001894_Z11</v>
          </cell>
          <cell r="P2836">
            <v>2.1000000000000001E-2</v>
          </cell>
          <cell r="AD2836">
            <v>3</v>
          </cell>
        </row>
        <row r="2837">
          <cell r="D2837" t="str">
            <v>001895_Z11</v>
          </cell>
          <cell r="P2837">
            <v>1.9E-2</v>
          </cell>
          <cell r="AD2837">
            <v>1</v>
          </cell>
        </row>
        <row r="2838">
          <cell r="D2838" t="str">
            <v>001895_Z11</v>
          </cell>
          <cell r="P2838">
            <v>1.9E-2</v>
          </cell>
          <cell r="AD2838">
            <v>2</v>
          </cell>
        </row>
        <row r="2839">
          <cell r="D2839" t="str">
            <v>001895_Z11</v>
          </cell>
          <cell r="P2839">
            <v>1.9E-2</v>
          </cell>
          <cell r="AD2839">
            <v>3</v>
          </cell>
        </row>
        <row r="2840">
          <cell r="D2840" t="str">
            <v>001897_Z11</v>
          </cell>
          <cell r="P2840">
            <v>1.2E-2</v>
          </cell>
          <cell r="AD2840">
            <v>1</v>
          </cell>
        </row>
        <row r="2841">
          <cell r="D2841" t="str">
            <v>001897_Z11</v>
          </cell>
          <cell r="P2841">
            <v>1.2E-2</v>
          </cell>
          <cell r="AD2841">
            <v>2</v>
          </cell>
        </row>
        <row r="2842">
          <cell r="D2842" t="str">
            <v>001897_Z11</v>
          </cell>
          <cell r="P2842">
            <v>1.2E-2</v>
          </cell>
          <cell r="AD2842">
            <v>3</v>
          </cell>
        </row>
        <row r="2843">
          <cell r="D2843" t="str">
            <v>001903_Z11</v>
          </cell>
          <cell r="P2843">
            <v>0.09</v>
          </cell>
          <cell r="AD2843">
            <v>1</v>
          </cell>
        </row>
        <row r="2844">
          <cell r="D2844" t="str">
            <v>001903_Z11</v>
          </cell>
          <cell r="P2844">
            <v>0.09</v>
          </cell>
          <cell r="AD2844">
            <v>2</v>
          </cell>
        </row>
        <row r="2845">
          <cell r="D2845" t="str">
            <v>001903_Z11</v>
          </cell>
          <cell r="P2845">
            <v>0.09</v>
          </cell>
          <cell r="AD2845">
            <v>3</v>
          </cell>
        </row>
        <row r="2846">
          <cell r="D2846" t="str">
            <v>VIRT_846C</v>
          </cell>
          <cell r="P2846">
            <v>0.8</v>
          </cell>
          <cell r="AD2846">
            <v>1</v>
          </cell>
        </row>
        <row r="2847">
          <cell r="D2847" t="str">
            <v>VIRT_846C</v>
          </cell>
          <cell r="P2847">
            <v>0.8</v>
          </cell>
          <cell r="AD2847">
            <v>2</v>
          </cell>
        </row>
        <row r="2848">
          <cell r="D2848" t="str">
            <v>VIRT_846C</v>
          </cell>
          <cell r="P2848">
            <v>0.8</v>
          </cell>
          <cell r="AD2848">
            <v>3</v>
          </cell>
        </row>
        <row r="2849">
          <cell r="D2849" t="str">
            <v>001906_Z11</v>
          </cell>
          <cell r="P2849">
            <v>0.04</v>
          </cell>
          <cell r="AD2849">
            <v>1</v>
          </cell>
        </row>
        <row r="2850">
          <cell r="D2850" t="str">
            <v>001906_Z11</v>
          </cell>
          <cell r="P2850">
            <v>0.04</v>
          </cell>
          <cell r="AD2850">
            <v>2</v>
          </cell>
        </row>
        <row r="2851">
          <cell r="D2851" t="str">
            <v>001906_Z11</v>
          </cell>
          <cell r="P2851">
            <v>0.04</v>
          </cell>
          <cell r="AD2851">
            <v>3</v>
          </cell>
        </row>
        <row r="2852">
          <cell r="D2852" t="str">
            <v>VIRT_849C</v>
          </cell>
          <cell r="P2852">
            <v>2.5999999999999999E-2</v>
          </cell>
          <cell r="AD2852">
            <v>1</v>
          </cell>
        </row>
        <row r="2853">
          <cell r="D2853" t="str">
            <v>VIRT_849C</v>
          </cell>
          <cell r="P2853">
            <v>2.5999999999999999E-2</v>
          </cell>
          <cell r="AD2853">
            <v>2</v>
          </cell>
        </row>
        <row r="2854">
          <cell r="D2854" t="str">
            <v>VIRT_849C</v>
          </cell>
          <cell r="P2854">
            <v>2.5999999999999999E-2</v>
          </cell>
          <cell r="AD2854">
            <v>3</v>
          </cell>
        </row>
        <row r="2855">
          <cell r="D2855" t="str">
            <v>001911_Z11</v>
          </cell>
          <cell r="P2855">
            <v>0.03</v>
          </cell>
          <cell r="AD2855">
            <v>1</v>
          </cell>
        </row>
        <row r="2856">
          <cell r="D2856" t="str">
            <v>001911_Z11</v>
          </cell>
          <cell r="P2856">
            <v>0.03</v>
          </cell>
          <cell r="AD2856">
            <v>2</v>
          </cell>
        </row>
        <row r="2857">
          <cell r="D2857" t="str">
            <v>001911_Z11</v>
          </cell>
          <cell r="P2857">
            <v>0.03</v>
          </cell>
          <cell r="AD2857">
            <v>3</v>
          </cell>
        </row>
        <row r="2858">
          <cell r="D2858" t="str">
            <v>001912_Z11</v>
          </cell>
          <cell r="P2858">
            <v>1.6E-2</v>
          </cell>
          <cell r="AD2858">
            <v>1</v>
          </cell>
        </row>
        <row r="2859">
          <cell r="D2859" t="str">
            <v>001912_Z11</v>
          </cell>
          <cell r="P2859">
            <v>1.6E-2</v>
          </cell>
          <cell r="AD2859">
            <v>2</v>
          </cell>
        </row>
        <row r="2860">
          <cell r="D2860" t="str">
            <v>001912_Z11</v>
          </cell>
          <cell r="P2860">
            <v>1.6E-2</v>
          </cell>
          <cell r="AD2860">
            <v>3</v>
          </cell>
        </row>
        <row r="2861">
          <cell r="D2861" t="str">
            <v>VIRT_03694E</v>
          </cell>
          <cell r="P2861">
            <v>7.0000000000000007E-2</v>
          </cell>
          <cell r="AD2861">
            <v>1</v>
          </cell>
        </row>
        <row r="2862">
          <cell r="D2862" t="str">
            <v>VIRT_03694E</v>
          </cell>
          <cell r="P2862">
            <v>7.0000000000000007E-2</v>
          </cell>
          <cell r="AD2862">
            <v>2</v>
          </cell>
        </row>
        <row r="2863">
          <cell r="D2863" t="str">
            <v>VIRT_03694E</v>
          </cell>
          <cell r="P2863">
            <v>7.0000000000000007E-2</v>
          </cell>
          <cell r="AD2863">
            <v>3</v>
          </cell>
        </row>
        <row r="2864">
          <cell r="D2864" t="str">
            <v>001917_Z11</v>
          </cell>
          <cell r="P2864">
            <v>1.26E-2</v>
          </cell>
          <cell r="AD2864">
            <v>1</v>
          </cell>
        </row>
        <row r="2865">
          <cell r="D2865" t="str">
            <v>001917_Z11</v>
          </cell>
          <cell r="P2865">
            <v>1.26E-2</v>
          </cell>
          <cell r="AD2865">
            <v>2</v>
          </cell>
        </row>
        <row r="2866">
          <cell r="D2866" t="str">
            <v>001917_Z11</v>
          </cell>
          <cell r="P2866">
            <v>1.26E-2</v>
          </cell>
          <cell r="AD2866">
            <v>3</v>
          </cell>
        </row>
        <row r="2867">
          <cell r="D2867" t="str">
            <v>VIRT_852C</v>
          </cell>
          <cell r="P2867">
            <v>3.4000000000000002E-2</v>
          </cell>
          <cell r="AD2867">
            <v>1</v>
          </cell>
        </row>
        <row r="2868">
          <cell r="D2868" t="str">
            <v>VIRT_852C</v>
          </cell>
          <cell r="P2868">
            <v>3.4000000000000002E-2</v>
          </cell>
          <cell r="AD2868">
            <v>2</v>
          </cell>
        </row>
        <row r="2869">
          <cell r="D2869" t="str">
            <v>VIRT_852C</v>
          </cell>
          <cell r="P2869">
            <v>3.4000000000000002E-2</v>
          </cell>
          <cell r="AD2869">
            <v>3</v>
          </cell>
        </row>
        <row r="2870">
          <cell r="D2870" t="str">
            <v>001921_Z11</v>
          </cell>
          <cell r="P2870">
            <v>5.5E-2</v>
          </cell>
          <cell r="AD2870">
            <v>1</v>
          </cell>
        </row>
        <row r="2871">
          <cell r="D2871" t="str">
            <v>001921_Z11</v>
          </cell>
          <cell r="P2871">
            <v>5.5E-2</v>
          </cell>
          <cell r="AD2871">
            <v>2</v>
          </cell>
        </row>
        <row r="2872">
          <cell r="D2872" t="str">
            <v>001921_Z11</v>
          </cell>
          <cell r="P2872">
            <v>5.5E-2</v>
          </cell>
          <cell r="AD2872">
            <v>3</v>
          </cell>
        </row>
        <row r="2873">
          <cell r="D2873" t="str">
            <v>VIRT_855C</v>
          </cell>
          <cell r="P2873">
            <v>0.06</v>
          </cell>
          <cell r="AD2873">
            <v>1</v>
          </cell>
        </row>
        <row r="2874">
          <cell r="D2874" t="str">
            <v>VIRT_855C</v>
          </cell>
          <cell r="P2874">
            <v>0.06</v>
          </cell>
          <cell r="AD2874">
            <v>2</v>
          </cell>
        </row>
        <row r="2875">
          <cell r="D2875" t="str">
            <v>VIRT_855C</v>
          </cell>
          <cell r="P2875">
            <v>0.06</v>
          </cell>
          <cell r="AD2875">
            <v>3</v>
          </cell>
        </row>
        <row r="2876">
          <cell r="D2876" t="str">
            <v>034786_Z11</v>
          </cell>
          <cell r="P2876">
            <v>2.1999999999999999E-2</v>
          </cell>
          <cell r="AD2876">
            <v>1</v>
          </cell>
        </row>
        <row r="2877">
          <cell r="D2877" t="str">
            <v>034786_Z11</v>
          </cell>
          <cell r="P2877">
            <v>2.1999999999999999E-2</v>
          </cell>
          <cell r="AD2877">
            <v>2</v>
          </cell>
        </row>
        <row r="2878">
          <cell r="D2878" t="str">
            <v>034786_Z11</v>
          </cell>
          <cell r="P2878">
            <v>2.1999999999999999E-2</v>
          </cell>
          <cell r="AD2878">
            <v>3</v>
          </cell>
        </row>
        <row r="2879">
          <cell r="D2879" t="str">
            <v>VIRT_857C</v>
          </cell>
          <cell r="P2879">
            <v>0.06</v>
          </cell>
          <cell r="AD2879">
            <v>1</v>
          </cell>
        </row>
        <row r="2880">
          <cell r="D2880" t="str">
            <v>VIRT_857C</v>
          </cell>
          <cell r="P2880">
            <v>0.06</v>
          </cell>
          <cell r="AD2880">
            <v>2</v>
          </cell>
        </row>
        <row r="2881">
          <cell r="D2881" t="str">
            <v>VIRT_857C</v>
          </cell>
          <cell r="P2881">
            <v>0.06</v>
          </cell>
          <cell r="AD2881">
            <v>3</v>
          </cell>
        </row>
        <row r="2882">
          <cell r="D2882" t="str">
            <v>VIRT_04517E</v>
          </cell>
          <cell r="P2882">
            <v>0.01</v>
          </cell>
          <cell r="AD2882">
            <v>1</v>
          </cell>
        </row>
        <row r="2883">
          <cell r="D2883" t="str">
            <v>VIRT_04517E</v>
          </cell>
          <cell r="P2883">
            <v>0.01</v>
          </cell>
          <cell r="AD2883">
            <v>2</v>
          </cell>
        </row>
        <row r="2884">
          <cell r="D2884" t="str">
            <v>VIRT_04517E</v>
          </cell>
          <cell r="P2884">
            <v>0.01</v>
          </cell>
          <cell r="AD2884">
            <v>3</v>
          </cell>
        </row>
        <row r="2885">
          <cell r="D2885" t="str">
            <v>001932_Z11</v>
          </cell>
          <cell r="P2885">
            <v>1.4999999999999999E-2</v>
          </cell>
          <cell r="AD2885">
            <v>1</v>
          </cell>
        </row>
        <row r="2886">
          <cell r="D2886" t="str">
            <v>001932_Z11</v>
          </cell>
          <cell r="P2886">
            <v>1.4999999999999999E-2</v>
          </cell>
          <cell r="AD2886">
            <v>2</v>
          </cell>
        </row>
        <row r="2887">
          <cell r="D2887" t="str">
            <v>001932_Z11</v>
          </cell>
          <cell r="P2887">
            <v>1.4999999999999999E-2</v>
          </cell>
          <cell r="AD2887">
            <v>3</v>
          </cell>
        </row>
        <row r="2888">
          <cell r="D2888" t="str">
            <v>029080_Z11</v>
          </cell>
          <cell r="P2888">
            <v>1.4999999999999999E-2</v>
          </cell>
          <cell r="AD2888">
            <v>1</v>
          </cell>
        </row>
        <row r="2889">
          <cell r="D2889" t="str">
            <v>029080_Z11</v>
          </cell>
          <cell r="P2889">
            <v>1.4999999999999999E-2</v>
          </cell>
          <cell r="AD2889">
            <v>2</v>
          </cell>
        </row>
        <row r="2890">
          <cell r="D2890" t="str">
            <v>029080_Z11</v>
          </cell>
          <cell r="P2890">
            <v>1.4999999999999999E-2</v>
          </cell>
          <cell r="AD2890">
            <v>3</v>
          </cell>
        </row>
        <row r="2891">
          <cell r="D2891" t="str">
            <v>029081_Z11</v>
          </cell>
          <cell r="P2891">
            <v>3.0000000000000001E-3</v>
          </cell>
          <cell r="AD2891">
            <v>1</v>
          </cell>
        </row>
        <row r="2892">
          <cell r="D2892" t="str">
            <v>029081_Z11</v>
          </cell>
          <cell r="P2892">
            <v>3.0000000000000001E-3</v>
          </cell>
          <cell r="AD2892">
            <v>2</v>
          </cell>
        </row>
        <row r="2893">
          <cell r="D2893" t="str">
            <v>029081_Z11</v>
          </cell>
          <cell r="P2893">
            <v>3.0000000000000001E-3</v>
          </cell>
          <cell r="AD2893">
            <v>3</v>
          </cell>
        </row>
        <row r="2894">
          <cell r="D2894" t="str">
            <v>001935_Z11</v>
          </cell>
          <cell r="P2894">
            <v>3.5000000000000003E-2</v>
          </cell>
          <cell r="AD2894">
            <v>1</v>
          </cell>
        </row>
        <row r="2895">
          <cell r="D2895" t="str">
            <v>001935_Z11</v>
          </cell>
          <cell r="P2895">
            <v>3.5000000000000003E-2</v>
          </cell>
          <cell r="AD2895">
            <v>2</v>
          </cell>
        </row>
        <row r="2896">
          <cell r="D2896" t="str">
            <v>001935_Z11</v>
          </cell>
          <cell r="P2896">
            <v>3.5000000000000003E-2</v>
          </cell>
          <cell r="AD2896">
            <v>3</v>
          </cell>
        </row>
        <row r="2897">
          <cell r="D2897" t="str">
            <v>001936_Z11</v>
          </cell>
          <cell r="P2897">
            <v>0.01</v>
          </cell>
          <cell r="AD2897">
            <v>1</v>
          </cell>
        </row>
        <row r="2898">
          <cell r="D2898" t="str">
            <v>001936_Z11</v>
          </cell>
          <cell r="P2898">
            <v>0.01</v>
          </cell>
          <cell r="AD2898">
            <v>2</v>
          </cell>
        </row>
        <row r="2899">
          <cell r="D2899" t="str">
            <v>001936_Z11</v>
          </cell>
          <cell r="P2899">
            <v>0.01</v>
          </cell>
          <cell r="AD2899">
            <v>3</v>
          </cell>
        </row>
        <row r="2900">
          <cell r="D2900" t="str">
            <v>VIRT_859C</v>
          </cell>
          <cell r="P2900">
            <v>7.4999999999999997E-2</v>
          </cell>
          <cell r="AD2900">
            <v>1</v>
          </cell>
        </row>
        <row r="2901">
          <cell r="D2901" t="str">
            <v>VIRT_859C</v>
          </cell>
          <cell r="P2901">
            <v>7.4999999999999997E-2</v>
          </cell>
          <cell r="AD2901">
            <v>2</v>
          </cell>
        </row>
        <row r="2902">
          <cell r="D2902" t="str">
            <v>VIRT_859C</v>
          </cell>
          <cell r="P2902">
            <v>7.4999999999999997E-2</v>
          </cell>
          <cell r="AD2902">
            <v>3</v>
          </cell>
        </row>
        <row r="2903">
          <cell r="D2903" t="str">
            <v>001940_Z11</v>
          </cell>
          <cell r="P2903">
            <v>5.5E-2</v>
          </cell>
          <cell r="AD2903">
            <v>1</v>
          </cell>
        </row>
        <row r="2904">
          <cell r="D2904" t="str">
            <v>001940_Z11</v>
          </cell>
          <cell r="P2904">
            <v>5.5E-2</v>
          </cell>
          <cell r="AD2904">
            <v>2</v>
          </cell>
        </row>
        <row r="2905">
          <cell r="D2905" t="str">
            <v>001940_Z11</v>
          </cell>
          <cell r="P2905">
            <v>5.5E-2</v>
          </cell>
          <cell r="AD2905">
            <v>3</v>
          </cell>
        </row>
        <row r="2906">
          <cell r="D2906" t="str">
            <v>VIRT_861C</v>
          </cell>
          <cell r="P2906">
            <v>0.03</v>
          </cell>
          <cell r="AD2906">
            <v>1</v>
          </cell>
        </row>
        <row r="2907">
          <cell r="D2907" t="str">
            <v>VIRT_861C</v>
          </cell>
          <cell r="P2907">
            <v>0.03</v>
          </cell>
          <cell r="AD2907">
            <v>2</v>
          </cell>
        </row>
        <row r="2908">
          <cell r="D2908" t="str">
            <v>VIRT_861C</v>
          </cell>
          <cell r="P2908">
            <v>0.03</v>
          </cell>
          <cell r="AD2908">
            <v>3</v>
          </cell>
        </row>
        <row r="2909">
          <cell r="D2909" t="str">
            <v>VIRT_862C</v>
          </cell>
          <cell r="P2909">
            <v>4.0500000000000001E-2</v>
          </cell>
          <cell r="AD2909">
            <v>1</v>
          </cell>
        </row>
        <row r="2910">
          <cell r="D2910" t="str">
            <v>VIRT_862C</v>
          </cell>
          <cell r="P2910">
            <v>4.0500000000000001E-2</v>
          </cell>
          <cell r="AD2910">
            <v>2</v>
          </cell>
        </row>
        <row r="2911">
          <cell r="D2911" t="str">
            <v>VIRT_862C</v>
          </cell>
          <cell r="P2911">
            <v>4.0500000000000001E-2</v>
          </cell>
          <cell r="AD2911">
            <v>3</v>
          </cell>
        </row>
        <row r="2912">
          <cell r="D2912" t="str">
            <v>VIRT_863C</v>
          </cell>
          <cell r="P2912">
            <v>0.03</v>
          </cell>
          <cell r="AD2912">
            <v>1</v>
          </cell>
        </row>
        <row r="2913">
          <cell r="D2913" t="str">
            <v>VIRT_863C</v>
          </cell>
          <cell r="P2913">
            <v>0.03</v>
          </cell>
          <cell r="AD2913">
            <v>2</v>
          </cell>
        </row>
        <row r="2914">
          <cell r="D2914" t="str">
            <v>VIRT_863C</v>
          </cell>
          <cell r="P2914">
            <v>0.03</v>
          </cell>
          <cell r="AD2914">
            <v>3</v>
          </cell>
        </row>
        <row r="2915">
          <cell r="D2915" t="str">
            <v>VIRT_864C</v>
          </cell>
          <cell r="P2915">
            <v>8.5000000000000006E-2</v>
          </cell>
          <cell r="AD2915">
            <v>1</v>
          </cell>
        </row>
        <row r="2916">
          <cell r="D2916" t="str">
            <v>VIRT_864C</v>
          </cell>
          <cell r="P2916">
            <v>8.5000000000000006E-2</v>
          </cell>
          <cell r="AD2916">
            <v>2</v>
          </cell>
        </row>
        <row r="2917">
          <cell r="D2917" t="str">
            <v>VIRT_864C</v>
          </cell>
          <cell r="P2917">
            <v>8.5000000000000006E-2</v>
          </cell>
          <cell r="AD2917">
            <v>3</v>
          </cell>
        </row>
        <row r="2918">
          <cell r="D2918" t="str">
            <v>VIRT_03581E</v>
          </cell>
          <cell r="P2918">
            <v>0.03</v>
          </cell>
          <cell r="AD2918">
            <v>1</v>
          </cell>
        </row>
        <row r="2919">
          <cell r="D2919" t="str">
            <v>VIRT_03581E</v>
          </cell>
          <cell r="P2919">
            <v>0.03</v>
          </cell>
          <cell r="AD2919">
            <v>2</v>
          </cell>
        </row>
        <row r="2920">
          <cell r="D2920" t="str">
            <v>VIRT_03581E</v>
          </cell>
          <cell r="P2920">
            <v>0.03</v>
          </cell>
          <cell r="AD2920">
            <v>3</v>
          </cell>
        </row>
        <row r="2921">
          <cell r="D2921" t="str">
            <v>VIRT_867C</v>
          </cell>
          <cell r="P2921">
            <v>5.5E-2</v>
          </cell>
          <cell r="AD2921">
            <v>1</v>
          </cell>
        </row>
        <row r="2922">
          <cell r="D2922" t="str">
            <v>VIRT_867C</v>
          </cell>
          <cell r="P2922">
            <v>5.5E-2</v>
          </cell>
          <cell r="AD2922">
            <v>2</v>
          </cell>
        </row>
        <row r="2923">
          <cell r="D2923" t="str">
            <v>VIRT_867C</v>
          </cell>
          <cell r="P2923">
            <v>5.5E-2</v>
          </cell>
          <cell r="AD2923">
            <v>3</v>
          </cell>
        </row>
        <row r="2924">
          <cell r="D2924" t="str">
            <v>VIRT_868C</v>
          </cell>
          <cell r="P2924">
            <v>2.5000000000000001E-2</v>
          </cell>
          <cell r="AD2924">
            <v>1</v>
          </cell>
        </row>
        <row r="2925">
          <cell r="D2925" t="str">
            <v>VIRT_868C</v>
          </cell>
          <cell r="P2925">
            <v>2.5000000000000001E-2</v>
          </cell>
          <cell r="AD2925">
            <v>2</v>
          </cell>
        </row>
        <row r="2926">
          <cell r="D2926" t="str">
            <v>VIRT_868C</v>
          </cell>
          <cell r="P2926">
            <v>2.5000000000000001E-2</v>
          </cell>
          <cell r="AD2926">
            <v>3</v>
          </cell>
        </row>
        <row r="2927">
          <cell r="D2927" t="str">
            <v>001969_Z11</v>
          </cell>
          <cell r="P2927">
            <v>7.4999999999999997E-2</v>
          </cell>
          <cell r="AD2927">
            <v>1</v>
          </cell>
        </row>
        <row r="2928">
          <cell r="D2928" t="str">
            <v>001969_Z11</v>
          </cell>
          <cell r="P2928">
            <v>7.4999999999999997E-2</v>
          </cell>
          <cell r="AD2928">
            <v>2</v>
          </cell>
        </row>
        <row r="2929">
          <cell r="D2929" t="str">
            <v>001969_Z11</v>
          </cell>
          <cell r="P2929">
            <v>7.4999999999999997E-2</v>
          </cell>
          <cell r="AD2929">
            <v>3</v>
          </cell>
        </row>
        <row r="2930">
          <cell r="D2930" t="str">
            <v>VIRT_870C</v>
          </cell>
          <cell r="P2930">
            <v>4.8000000000000001E-2</v>
          </cell>
          <cell r="AD2930">
            <v>1</v>
          </cell>
        </row>
        <row r="2931">
          <cell r="D2931" t="str">
            <v>VIRT_870C</v>
          </cell>
          <cell r="P2931">
            <v>4.8000000000000001E-2</v>
          </cell>
          <cell r="AD2931">
            <v>2</v>
          </cell>
        </row>
        <row r="2932">
          <cell r="D2932" t="str">
            <v>VIRT_870C</v>
          </cell>
          <cell r="P2932">
            <v>4.8000000000000001E-2</v>
          </cell>
          <cell r="AD2932">
            <v>3</v>
          </cell>
        </row>
        <row r="2933">
          <cell r="D2933" t="str">
            <v>001972_Z11</v>
          </cell>
          <cell r="P2933">
            <v>8.0000000000000002E-3</v>
          </cell>
          <cell r="AD2933">
            <v>1</v>
          </cell>
        </row>
        <row r="2934">
          <cell r="D2934" t="str">
            <v>001972_Z11</v>
          </cell>
          <cell r="P2934">
            <v>8.0000000000000002E-3</v>
          </cell>
          <cell r="AD2934">
            <v>2</v>
          </cell>
        </row>
        <row r="2935">
          <cell r="D2935" t="str">
            <v>001972_Z11</v>
          </cell>
          <cell r="P2935">
            <v>8.0000000000000002E-3</v>
          </cell>
          <cell r="AD2935">
            <v>3</v>
          </cell>
        </row>
        <row r="2936">
          <cell r="D2936" t="str">
            <v>034738_Z11</v>
          </cell>
          <cell r="P2936">
            <v>4.0000000000000001E-3</v>
          </cell>
          <cell r="AD2936">
            <v>1</v>
          </cell>
        </row>
        <row r="2937">
          <cell r="D2937" t="str">
            <v>034738_Z11</v>
          </cell>
          <cell r="P2937">
            <v>4.0000000000000001E-3</v>
          </cell>
          <cell r="AD2937">
            <v>2</v>
          </cell>
        </row>
        <row r="2938">
          <cell r="D2938" t="str">
            <v>034738_Z11</v>
          </cell>
          <cell r="P2938">
            <v>4.0000000000000001E-3</v>
          </cell>
          <cell r="AD2938">
            <v>3</v>
          </cell>
        </row>
        <row r="2939">
          <cell r="D2939" t="str">
            <v>001975_Z11</v>
          </cell>
          <cell r="P2939">
            <v>0.05</v>
          </cell>
          <cell r="AD2939">
            <v>1</v>
          </cell>
        </row>
        <row r="2940">
          <cell r="D2940" t="str">
            <v>001975_Z11</v>
          </cell>
          <cell r="P2940">
            <v>0.05</v>
          </cell>
          <cell r="AD2940">
            <v>2</v>
          </cell>
        </row>
        <row r="2941">
          <cell r="D2941" t="str">
            <v>001975_Z11</v>
          </cell>
          <cell r="P2941">
            <v>0.05</v>
          </cell>
          <cell r="AD2941">
            <v>3</v>
          </cell>
        </row>
        <row r="2942">
          <cell r="D2942" t="str">
            <v>001978_Z11</v>
          </cell>
          <cell r="P2942">
            <v>5.0000000000000001E-3</v>
          </cell>
          <cell r="AD2942">
            <v>1</v>
          </cell>
        </row>
        <row r="2943">
          <cell r="D2943" t="str">
            <v>001978_Z11</v>
          </cell>
          <cell r="P2943">
            <v>5.0000000000000001E-3</v>
          </cell>
          <cell r="AD2943">
            <v>2</v>
          </cell>
        </row>
        <row r="2944">
          <cell r="D2944" t="str">
            <v>001978_Z11</v>
          </cell>
          <cell r="P2944">
            <v>5.0000000000000001E-3</v>
          </cell>
          <cell r="AD2944">
            <v>3</v>
          </cell>
        </row>
        <row r="2945">
          <cell r="D2945" t="str">
            <v>001979_Z11</v>
          </cell>
          <cell r="P2945">
            <v>0.16</v>
          </cell>
          <cell r="AD2945">
            <v>1</v>
          </cell>
        </row>
        <row r="2946">
          <cell r="D2946" t="str">
            <v>001979_Z11</v>
          </cell>
          <cell r="P2946">
            <v>0.16</v>
          </cell>
          <cell r="AD2946">
            <v>2</v>
          </cell>
        </row>
        <row r="2947">
          <cell r="D2947" t="str">
            <v>001979_Z11</v>
          </cell>
          <cell r="P2947">
            <v>0.16</v>
          </cell>
          <cell r="AD2947">
            <v>3</v>
          </cell>
        </row>
        <row r="2948">
          <cell r="D2948" t="str">
            <v>VIRT_876C</v>
          </cell>
          <cell r="P2948">
            <v>9.8000000000000004E-2</v>
          </cell>
          <cell r="AD2948">
            <v>1</v>
          </cell>
        </row>
        <row r="2949">
          <cell r="D2949" t="str">
            <v>VIRT_876C</v>
          </cell>
          <cell r="P2949">
            <v>9.8000000000000004E-2</v>
          </cell>
          <cell r="AD2949">
            <v>2</v>
          </cell>
        </row>
        <row r="2950">
          <cell r="D2950" t="str">
            <v>VIRT_876C</v>
          </cell>
          <cell r="P2950">
            <v>9.8000000000000004E-2</v>
          </cell>
          <cell r="AD2950">
            <v>3</v>
          </cell>
        </row>
        <row r="2951">
          <cell r="D2951" t="str">
            <v>001983_Z11</v>
          </cell>
          <cell r="P2951">
            <v>7.8E-2</v>
          </cell>
          <cell r="AD2951">
            <v>1</v>
          </cell>
        </row>
        <row r="2952">
          <cell r="D2952" t="str">
            <v>001983_Z11</v>
          </cell>
          <cell r="P2952">
            <v>7.8E-2</v>
          </cell>
          <cell r="AD2952">
            <v>2</v>
          </cell>
        </row>
        <row r="2953">
          <cell r="D2953" t="str">
            <v>001983_Z11</v>
          </cell>
          <cell r="P2953">
            <v>7.8E-2</v>
          </cell>
          <cell r="AD2953">
            <v>3</v>
          </cell>
        </row>
        <row r="2954">
          <cell r="D2954" t="str">
            <v>VIRT_877C</v>
          </cell>
          <cell r="P2954">
            <v>0.06</v>
          </cell>
          <cell r="AD2954">
            <v>1</v>
          </cell>
        </row>
        <row r="2955">
          <cell r="D2955" t="str">
            <v>VIRT_877C</v>
          </cell>
          <cell r="P2955">
            <v>0.06</v>
          </cell>
          <cell r="AD2955">
            <v>2</v>
          </cell>
        </row>
        <row r="2956">
          <cell r="D2956" t="str">
            <v>VIRT_877C</v>
          </cell>
          <cell r="P2956">
            <v>0.06</v>
          </cell>
          <cell r="AD2956">
            <v>3</v>
          </cell>
        </row>
        <row r="2957">
          <cell r="D2957" t="str">
            <v>002000_Z11</v>
          </cell>
          <cell r="P2957">
            <v>2.8000000000000001E-2</v>
          </cell>
          <cell r="AD2957">
            <v>1</v>
          </cell>
        </row>
        <row r="2958">
          <cell r="D2958" t="str">
            <v>002000_Z11</v>
          </cell>
          <cell r="P2958">
            <v>2.8000000000000001E-2</v>
          </cell>
          <cell r="AD2958">
            <v>2</v>
          </cell>
        </row>
        <row r="2959">
          <cell r="D2959" t="str">
            <v>002000_Z11</v>
          </cell>
          <cell r="P2959">
            <v>2.8000000000000001E-2</v>
          </cell>
          <cell r="AD2959">
            <v>3</v>
          </cell>
        </row>
        <row r="2960">
          <cell r="D2960" t="str">
            <v>002001_Z11</v>
          </cell>
          <cell r="P2960">
            <v>0.06</v>
          </cell>
          <cell r="AD2960">
            <v>1</v>
          </cell>
        </row>
        <row r="2961">
          <cell r="D2961" t="str">
            <v>002001_Z11</v>
          </cell>
          <cell r="P2961">
            <v>0.06</v>
          </cell>
          <cell r="AD2961">
            <v>2</v>
          </cell>
        </row>
        <row r="2962">
          <cell r="D2962" t="str">
            <v>002001_Z11</v>
          </cell>
          <cell r="P2962">
            <v>0.06</v>
          </cell>
          <cell r="AD2962">
            <v>3</v>
          </cell>
        </row>
        <row r="2963">
          <cell r="D2963" t="str">
            <v>002002_Z11</v>
          </cell>
          <cell r="P2963">
            <v>3.5000000000000003E-2</v>
          </cell>
          <cell r="AD2963">
            <v>1</v>
          </cell>
        </row>
        <row r="2964">
          <cell r="D2964" t="str">
            <v>002002_Z11</v>
          </cell>
          <cell r="P2964">
            <v>3.5000000000000003E-2</v>
          </cell>
          <cell r="AD2964">
            <v>2</v>
          </cell>
        </row>
        <row r="2965">
          <cell r="D2965" t="str">
            <v>002002_Z11</v>
          </cell>
          <cell r="P2965">
            <v>3.5000000000000003E-2</v>
          </cell>
          <cell r="AD2965">
            <v>3</v>
          </cell>
        </row>
        <row r="2966">
          <cell r="D2966" t="str">
            <v>002003_Z11</v>
          </cell>
          <cell r="P2966">
            <v>0.03</v>
          </cell>
          <cell r="AD2966">
            <v>1</v>
          </cell>
        </row>
        <row r="2967">
          <cell r="D2967" t="str">
            <v>002003_Z11</v>
          </cell>
          <cell r="P2967">
            <v>0.03</v>
          </cell>
          <cell r="AD2967">
            <v>2</v>
          </cell>
        </row>
        <row r="2968">
          <cell r="D2968" t="str">
            <v>002003_Z11</v>
          </cell>
          <cell r="P2968">
            <v>0.03</v>
          </cell>
          <cell r="AD2968">
            <v>3</v>
          </cell>
        </row>
        <row r="2969">
          <cell r="D2969" t="str">
            <v>033980_Z11</v>
          </cell>
          <cell r="P2969">
            <v>5.5E-2</v>
          </cell>
          <cell r="AD2969">
            <v>1</v>
          </cell>
        </row>
        <row r="2970">
          <cell r="D2970" t="str">
            <v>033980_Z11</v>
          </cell>
          <cell r="P2970">
            <v>5.5E-2</v>
          </cell>
          <cell r="AD2970">
            <v>2</v>
          </cell>
        </row>
        <row r="2971">
          <cell r="D2971" t="str">
            <v>033980_Z11</v>
          </cell>
          <cell r="P2971">
            <v>5.5E-2</v>
          </cell>
          <cell r="AD2971">
            <v>3</v>
          </cell>
        </row>
        <row r="2972">
          <cell r="D2972" t="str">
            <v>033981_Z11</v>
          </cell>
          <cell r="P2972">
            <v>0.04</v>
          </cell>
          <cell r="AD2972">
            <v>1</v>
          </cell>
        </row>
        <row r="2973">
          <cell r="D2973" t="str">
            <v>033981_Z11</v>
          </cell>
          <cell r="P2973">
            <v>0.04</v>
          </cell>
          <cell r="AD2973">
            <v>2</v>
          </cell>
        </row>
        <row r="2974">
          <cell r="D2974" t="str">
            <v>033981_Z11</v>
          </cell>
          <cell r="P2974">
            <v>0.04</v>
          </cell>
          <cell r="AD2974">
            <v>3</v>
          </cell>
        </row>
        <row r="2975">
          <cell r="D2975" t="str">
            <v>034678_Z11</v>
          </cell>
          <cell r="P2975">
            <v>3.6999999999999998E-2</v>
          </cell>
          <cell r="AD2975">
            <v>1</v>
          </cell>
        </row>
        <row r="2976">
          <cell r="D2976" t="str">
            <v>034678_Z11</v>
          </cell>
          <cell r="P2976">
            <v>3.6999999999999998E-2</v>
          </cell>
          <cell r="AD2976">
            <v>2</v>
          </cell>
        </row>
        <row r="2977">
          <cell r="D2977" t="str">
            <v>034678_Z11</v>
          </cell>
          <cell r="P2977">
            <v>3.6999999999999998E-2</v>
          </cell>
          <cell r="AD2977">
            <v>3</v>
          </cell>
        </row>
        <row r="2978">
          <cell r="D2978" t="str">
            <v>002010_Z11</v>
          </cell>
          <cell r="P2978">
            <v>0.15</v>
          </cell>
          <cell r="AD2978">
            <v>1</v>
          </cell>
        </row>
        <row r="2979">
          <cell r="D2979" t="str">
            <v>002010_Z11</v>
          </cell>
          <cell r="P2979">
            <v>0.15</v>
          </cell>
          <cell r="AD2979">
            <v>2</v>
          </cell>
        </row>
        <row r="2980">
          <cell r="D2980" t="str">
            <v>002010_Z11</v>
          </cell>
          <cell r="P2980">
            <v>0.15</v>
          </cell>
          <cell r="AD2980">
            <v>3</v>
          </cell>
        </row>
        <row r="2981">
          <cell r="D2981" t="str">
            <v>002011_Z11</v>
          </cell>
          <cell r="P2981">
            <v>4.2000000000000003E-2</v>
          </cell>
          <cell r="AD2981">
            <v>1</v>
          </cell>
        </row>
        <row r="2982">
          <cell r="D2982" t="str">
            <v>002011_Z11</v>
          </cell>
          <cell r="P2982">
            <v>4.2000000000000003E-2</v>
          </cell>
          <cell r="AD2982">
            <v>2</v>
          </cell>
        </row>
        <row r="2983">
          <cell r="D2983" t="str">
            <v>002011_Z11</v>
          </cell>
          <cell r="P2983">
            <v>4.2000000000000003E-2</v>
          </cell>
          <cell r="AD2983">
            <v>3</v>
          </cell>
        </row>
        <row r="2984">
          <cell r="D2984" t="str">
            <v>002014_Z11</v>
          </cell>
          <cell r="P2984">
            <v>2.1999999999999999E-2</v>
          </cell>
          <cell r="AD2984">
            <v>1</v>
          </cell>
        </row>
        <row r="2985">
          <cell r="D2985" t="str">
            <v>002014_Z11</v>
          </cell>
          <cell r="P2985">
            <v>2.1999999999999999E-2</v>
          </cell>
          <cell r="AD2985">
            <v>2</v>
          </cell>
        </row>
        <row r="2986">
          <cell r="D2986" t="str">
            <v>002014_Z11</v>
          </cell>
          <cell r="P2986">
            <v>2.1999999999999999E-2</v>
          </cell>
          <cell r="AD2986">
            <v>3</v>
          </cell>
        </row>
        <row r="2987">
          <cell r="D2987" t="str">
            <v>002015_Z11</v>
          </cell>
          <cell r="P2987">
            <v>2.1999999999999999E-2</v>
          </cell>
          <cell r="AD2987">
            <v>1</v>
          </cell>
        </row>
        <row r="2988">
          <cell r="D2988" t="str">
            <v>002015_Z11</v>
          </cell>
          <cell r="P2988">
            <v>2.1999999999999999E-2</v>
          </cell>
          <cell r="AD2988">
            <v>2</v>
          </cell>
        </row>
        <row r="2989">
          <cell r="D2989" t="str">
            <v>002015_Z11</v>
          </cell>
          <cell r="P2989">
            <v>2.1999999999999999E-2</v>
          </cell>
          <cell r="AD2989">
            <v>3</v>
          </cell>
        </row>
        <row r="2990">
          <cell r="D2990" t="str">
            <v>002017_Z11</v>
          </cell>
          <cell r="P2990">
            <v>0.03</v>
          </cell>
          <cell r="AD2990">
            <v>1</v>
          </cell>
        </row>
        <row r="2991">
          <cell r="D2991" t="str">
            <v>002017_Z11</v>
          </cell>
          <cell r="P2991">
            <v>0.03</v>
          </cell>
          <cell r="AD2991">
            <v>2</v>
          </cell>
        </row>
        <row r="2992">
          <cell r="D2992" t="str">
            <v>002017_Z11</v>
          </cell>
          <cell r="P2992">
            <v>0.03</v>
          </cell>
          <cell r="AD2992">
            <v>3</v>
          </cell>
        </row>
        <row r="2993">
          <cell r="D2993" t="str">
            <v>002018_Z11</v>
          </cell>
          <cell r="P2993">
            <v>0.12</v>
          </cell>
          <cell r="AD2993">
            <v>1</v>
          </cell>
        </row>
        <row r="2994">
          <cell r="D2994" t="str">
            <v>002018_Z11</v>
          </cell>
          <cell r="P2994">
            <v>0.12</v>
          </cell>
          <cell r="AD2994">
            <v>2</v>
          </cell>
        </row>
        <row r="2995">
          <cell r="D2995" t="str">
            <v>002018_Z11</v>
          </cell>
          <cell r="P2995">
            <v>0.12</v>
          </cell>
          <cell r="AD2995">
            <v>3</v>
          </cell>
        </row>
        <row r="2996">
          <cell r="D2996" t="str">
            <v>002021_Z11</v>
          </cell>
          <cell r="P2996">
            <v>2.1999999999999999E-2</v>
          </cell>
          <cell r="AD2996">
            <v>1</v>
          </cell>
        </row>
        <row r="2997">
          <cell r="D2997" t="str">
            <v>002021_Z11</v>
          </cell>
          <cell r="P2997">
            <v>2.1999999999999999E-2</v>
          </cell>
          <cell r="AD2997">
            <v>2</v>
          </cell>
        </row>
        <row r="2998">
          <cell r="D2998" t="str">
            <v>002021_Z11</v>
          </cell>
          <cell r="P2998">
            <v>2.1999999999999999E-2</v>
          </cell>
          <cell r="AD2998">
            <v>3</v>
          </cell>
        </row>
        <row r="2999">
          <cell r="D2999" t="str">
            <v>002025_Z11</v>
          </cell>
          <cell r="P2999">
            <v>1.4999999999999999E-2</v>
          </cell>
          <cell r="AD2999">
            <v>1</v>
          </cell>
        </row>
        <row r="3000">
          <cell r="D3000" t="str">
            <v>002025_Z11</v>
          </cell>
          <cell r="P3000">
            <v>1.4999999999999999E-2</v>
          </cell>
          <cell r="AD3000">
            <v>2</v>
          </cell>
        </row>
        <row r="3001">
          <cell r="D3001" t="str">
            <v>002025_Z11</v>
          </cell>
          <cell r="P3001">
            <v>1.4999999999999999E-2</v>
          </cell>
          <cell r="AD3001">
            <v>3</v>
          </cell>
        </row>
        <row r="3002">
          <cell r="D3002" t="str">
            <v>034191_Z11</v>
          </cell>
          <cell r="P3002">
            <v>1.4999999999999999E-2</v>
          </cell>
          <cell r="AD3002">
            <v>1</v>
          </cell>
        </row>
        <row r="3003">
          <cell r="D3003" t="str">
            <v>034191_Z11</v>
          </cell>
          <cell r="P3003">
            <v>1.4999999999999999E-2</v>
          </cell>
          <cell r="AD3003">
            <v>2</v>
          </cell>
        </row>
        <row r="3004">
          <cell r="D3004" t="str">
            <v>034191_Z11</v>
          </cell>
          <cell r="P3004">
            <v>1.4999999999999999E-2</v>
          </cell>
          <cell r="AD3004">
            <v>3</v>
          </cell>
        </row>
        <row r="3005">
          <cell r="D3005" t="str">
            <v>002026_Z11</v>
          </cell>
          <cell r="P3005">
            <v>0.16</v>
          </cell>
          <cell r="AD3005">
            <v>1</v>
          </cell>
        </row>
        <row r="3006">
          <cell r="D3006" t="str">
            <v>002026_Z11</v>
          </cell>
          <cell r="P3006">
            <v>0.16</v>
          </cell>
          <cell r="AD3006">
            <v>2</v>
          </cell>
        </row>
        <row r="3007">
          <cell r="D3007" t="str">
            <v>002026_Z11</v>
          </cell>
          <cell r="P3007">
            <v>0.16</v>
          </cell>
          <cell r="AD3007">
            <v>3</v>
          </cell>
        </row>
        <row r="3008">
          <cell r="D3008" t="str">
            <v>002027_Z11</v>
          </cell>
          <cell r="P3008">
            <v>4.4999999999999998E-2</v>
          </cell>
          <cell r="AD3008">
            <v>1</v>
          </cell>
        </row>
        <row r="3009">
          <cell r="D3009" t="str">
            <v>002027_Z11</v>
          </cell>
          <cell r="P3009">
            <v>4.4999999999999998E-2</v>
          </cell>
          <cell r="AD3009">
            <v>2</v>
          </cell>
        </row>
        <row r="3010">
          <cell r="D3010" t="str">
            <v>002027_Z11</v>
          </cell>
          <cell r="P3010">
            <v>4.4999999999999998E-2</v>
          </cell>
          <cell r="AD3010">
            <v>3</v>
          </cell>
        </row>
        <row r="3011">
          <cell r="D3011" t="str">
            <v>002029_Z11</v>
          </cell>
          <cell r="P3011">
            <v>7.0000000000000001E-3</v>
          </cell>
          <cell r="AD3011">
            <v>1</v>
          </cell>
        </row>
        <row r="3012">
          <cell r="D3012" t="str">
            <v>002029_Z11</v>
          </cell>
          <cell r="P3012">
            <v>7.0000000000000001E-3</v>
          </cell>
          <cell r="AD3012">
            <v>2</v>
          </cell>
        </row>
        <row r="3013">
          <cell r="D3013" t="str">
            <v>002029_Z11</v>
          </cell>
          <cell r="P3013">
            <v>7.0000000000000001E-3</v>
          </cell>
          <cell r="AD3013">
            <v>3</v>
          </cell>
        </row>
        <row r="3014">
          <cell r="D3014" t="str">
            <v>VIRT_03636E</v>
          </cell>
          <cell r="P3014">
            <v>2.1999999999999999E-2</v>
          </cell>
          <cell r="AD3014">
            <v>1</v>
          </cell>
        </row>
        <row r="3015">
          <cell r="D3015" t="str">
            <v>VIRT_03636E</v>
          </cell>
          <cell r="P3015">
            <v>2.1999999999999999E-2</v>
          </cell>
          <cell r="AD3015">
            <v>2</v>
          </cell>
        </row>
        <row r="3016">
          <cell r="D3016" t="str">
            <v>VIRT_03636E</v>
          </cell>
          <cell r="P3016">
            <v>2.1999999999999999E-2</v>
          </cell>
          <cell r="AD3016">
            <v>3</v>
          </cell>
        </row>
        <row r="3017">
          <cell r="D3017" t="str">
            <v>002032_Z11</v>
          </cell>
          <cell r="P3017">
            <v>0.13</v>
          </cell>
          <cell r="AD3017">
            <v>1</v>
          </cell>
        </row>
        <row r="3018">
          <cell r="D3018" t="str">
            <v>002032_Z11</v>
          </cell>
          <cell r="P3018">
            <v>0.13</v>
          </cell>
          <cell r="AD3018">
            <v>2</v>
          </cell>
        </row>
        <row r="3019">
          <cell r="D3019" t="str">
            <v>002032_Z11</v>
          </cell>
          <cell r="P3019">
            <v>0.13</v>
          </cell>
          <cell r="AD3019">
            <v>3</v>
          </cell>
        </row>
        <row r="3020">
          <cell r="D3020" t="str">
            <v>002033_Z11</v>
          </cell>
          <cell r="P3020">
            <v>1.0999999999999999E-2</v>
          </cell>
          <cell r="AD3020">
            <v>1</v>
          </cell>
        </row>
        <row r="3021">
          <cell r="D3021" t="str">
            <v>002033_Z11</v>
          </cell>
          <cell r="P3021">
            <v>1.0999999999999999E-2</v>
          </cell>
          <cell r="AD3021">
            <v>2</v>
          </cell>
        </row>
        <row r="3022">
          <cell r="D3022" t="str">
            <v>002033_Z11</v>
          </cell>
          <cell r="P3022">
            <v>1.0999999999999999E-2</v>
          </cell>
          <cell r="AD3022">
            <v>3</v>
          </cell>
        </row>
        <row r="3023">
          <cell r="D3023" t="str">
            <v>002034_Z11</v>
          </cell>
          <cell r="P3023">
            <v>0.02</v>
          </cell>
          <cell r="AD3023">
            <v>1</v>
          </cell>
        </row>
        <row r="3024">
          <cell r="D3024" t="str">
            <v>002034_Z11</v>
          </cell>
          <cell r="P3024">
            <v>0.02</v>
          </cell>
          <cell r="AD3024">
            <v>2</v>
          </cell>
        </row>
        <row r="3025">
          <cell r="D3025" t="str">
            <v>002034_Z11</v>
          </cell>
          <cell r="P3025">
            <v>0.02</v>
          </cell>
          <cell r="AD3025">
            <v>3</v>
          </cell>
        </row>
        <row r="3026">
          <cell r="D3026" t="str">
            <v>002035_Z11</v>
          </cell>
          <cell r="P3026">
            <v>1.7000000000000001E-2</v>
          </cell>
          <cell r="AD3026">
            <v>1</v>
          </cell>
        </row>
        <row r="3027">
          <cell r="D3027" t="str">
            <v>002035_Z11</v>
          </cell>
          <cell r="P3027">
            <v>1.7000000000000001E-2</v>
          </cell>
          <cell r="AD3027">
            <v>2</v>
          </cell>
        </row>
        <row r="3028">
          <cell r="D3028" t="str">
            <v>002035_Z11</v>
          </cell>
          <cell r="P3028">
            <v>1.7000000000000001E-2</v>
          </cell>
          <cell r="AD3028">
            <v>3</v>
          </cell>
        </row>
        <row r="3029">
          <cell r="D3029" t="str">
            <v>002047_Z11</v>
          </cell>
          <cell r="P3029">
            <v>5.0999999999999997E-2</v>
          </cell>
          <cell r="AD3029">
            <v>1</v>
          </cell>
        </row>
        <row r="3030">
          <cell r="D3030" t="str">
            <v>002047_Z11</v>
          </cell>
          <cell r="P3030">
            <v>5.0999999999999997E-2</v>
          </cell>
          <cell r="AD3030">
            <v>2</v>
          </cell>
        </row>
        <row r="3031">
          <cell r="D3031" t="str">
            <v>002047_Z11</v>
          </cell>
          <cell r="P3031">
            <v>5.0999999999999997E-2</v>
          </cell>
          <cell r="AD3031">
            <v>3</v>
          </cell>
        </row>
        <row r="3032">
          <cell r="D3032" t="str">
            <v>002048_Z11</v>
          </cell>
          <cell r="P3032">
            <v>2.1000000000000001E-2</v>
          </cell>
          <cell r="AD3032">
            <v>1</v>
          </cell>
        </row>
        <row r="3033">
          <cell r="D3033" t="str">
            <v>002048_Z11</v>
          </cell>
          <cell r="P3033">
            <v>2.1000000000000001E-2</v>
          </cell>
          <cell r="AD3033">
            <v>2</v>
          </cell>
        </row>
        <row r="3034">
          <cell r="D3034" t="str">
            <v>002048_Z11</v>
          </cell>
          <cell r="P3034">
            <v>2.1000000000000001E-2</v>
          </cell>
          <cell r="AD3034">
            <v>3</v>
          </cell>
        </row>
        <row r="3035">
          <cell r="D3035" t="str">
            <v>002049_Z11</v>
          </cell>
          <cell r="P3035">
            <v>0.16</v>
          </cell>
          <cell r="AD3035">
            <v>1</v>
          </cell>
        </row>
        <row r="3036">
          <cell r="D3036" t="str">
            <v>002049_Z11</v>
          </cell>
          <cell r="P3036">
            <v>0.16</v>
          </cell>
          <cell r="AD3036">
            <v>2</v>
          </cell>
        </row>
        <row r="3037">
          <cell r="D3037" t="str">
            <v>002049_Z11</v>
          </cell>
          <cell r="P3037">
            <v>0.16</v>
          </cell>
          <cell r="AD3037">
            <v>3</v>
          </cell>
        </row>
        <row r="3038">
          <cell r="D3038" t="str">
            <v>002050_Z11</v>
          </cell>
          <cell r="P3038">
            <v>0.1</v>
          </cell>
          <cell r="AD3038">
            <v>1</v>
          </cell>
        </row>
        <row r="3039">
          <cell r="D3039" t="str">
            <v>002050_Z11</v>
          </cell>
          <cell r="P3039">
            <v>0.1</v>
          </cell>
          <cell r="AD3039">
            <v>2</v>
          </cell>
        </row>
        <row r="3040">
          <cell r="D3040" t="str">
            <v>002050_Z11</v>
          </cell>
          <cell r="P3040">
            <v>0.1</v>
          </cell>
          <cell r="AD3040">
            <v>3</v>
          </cell>
        </row>
        <row r="3041">
          <cell r="D3041" t="str">
            <v>034740_Z11</v>
          </cell>
          <cell r="P3041">
            <v>0.28000000000000003</v>
          </cell>
          <cell r="AD3041">
            <v>1</v>
          </cell>
        </row>
        <row r="3042">
          <cell r="D3042" t="str">
            <v>034740_Z11</v>
          </cell>
          <cell r="P3042">
            <v>0.28000000000000003</v>
          </cell>
          <cell r="AD3042">
            <v>2</v>
          </cell>
        </row>
        <row r="3043">
          <cell r="D3043" t="str">
            <v>034740_Z11</v>
          </cell>
          <cell r="P3043">
            <v>0.28000000000000003</v>
          </cell>
          <cell r="AD3043">
            <v>3</v>
          </cell>
        </row>
        <row r="3044">
          <cell r="D3044" t="str">
            <v>002055_Z11</v>
          </cell>
          <cell r="P3044">
            <v>0.25</v>
          </cell>
          <cell r="AD3044">
            <v>1</v>
          </cell>
        </row>
        <row r="3045">
          <cell r="D3045" t="str">
            <v>002055_Z11</v>
          </cell>
          <cell r="P3045">
            <v>0.25</v>
          </cell>
          <cell r="AD3045">
            <v>2</v>
          </cell>
        </row>
        <row r="3046">
          <cell r="D3046" t="str">
            <v>002055_Z11</v>
          </cell>
          <cell r="P3046">
            <v>0.25</v>
          </cell>
          <cell r="AD3046">
            <v>3</v>
          </cell>
        </row>
        <row r="3047">
          <cell r="D3047" t="str">
            <v>VIRT_03584E</v>
          </cell>
          <cell r="P3047">
            <v>1.6500000000000001E-2</v>
          </cell>
          <cell r="AD3047">
            <v>1</v>
          </cell>
        </row>
        <row r="3048">
          <cell r="D3048" t="str">
            <v>VIRT_03584E</v>
          </cell>
          <cell r="P3048">
            <v>1.6500000000000001E-2</v>
          </cell>
          <cell r="AD3048">
            <v>2</v>
          </cell>
        </row>
        <row r="3049">
          <cell r="D3049" t="str">
            <v>VIRT_03584E</v>
          </cell>
          <cell r="P3049">
            <v>1.6500000000000001E-2</v>
          </cell>
          <cell r="AD3049">
            <v>3</v>
          </cell>
        </row>
        <row r="3050">
          <cell r="D3050" t="str">
            <v>002060_Z11</v>
          </cell>
          <cell r="P3050">
            <v>4.4999999999999998E-2</v>
          </cell>
          <cell r="AD3050">
            <v>1</v>
          </cell>
        </row>
        <row r="3051">
          <cell r="D3051" t="str">
            <v>002060_Z11</v>
          </cell>
          <cell r="P3051">
            <v>4.4999999999999998E-2</v>
          </cell>
          <cell r="AD3051">
            <v>2</v>
          </cell>
        </row>
        <row r="3052">
          <cell r="D3052" t="str">
            <v>002060_Z11</v>
          </cell>
          <cell r="P3052">
            <v>4.4999999999999998E-2</v>
          </cell>
          <cell r="AD3052">
            <v>3</v>
          </cell>
        </row>
        <row r="3053">
          <cell r="D3053" t="str">
            <v>002061_Z11</v>
          </cell>
          <cell r="P3053">
            <v>2.1999999999999999E-2</v>
          </cell>
          <cell r="AD3053">
            <v>1</v>
          </cell>
        </row>
        <row r="3054">
          <cell r="D3054" t="str">
            <v>002061_Z11</v>
          </cell>
          <cell r="P3054">
            <v>2.1999999999999999E-2</v>
          </cell>
          <cell r="AD3054">
            <v>2</v>
          </cell>
        </row>
        <row r="3055">
          <cell r="D3055" t="str">
            <v>002061_Z11</v>
          </cell>
          <cell r="P3055">
            <v>2.1999999999999999E-2</v>
          </cell>
          <cell r="AD3055">
            <v>3</v>
          </cell>
        </row>
        <row r="3056">
          <cell r="D3056" t="str">
            <v>002062_Z11</v>
          </cell>
          <cell r="P3056">
            <v>4.4999999999999998E-2</v>
          </cell>
          <cell r="AD3056">
            <v>1</v>
          </cell>
        </row>
        <row r="3057">
          <cell r="D3057" t="str">
            <v>002062_Z11</v>
          </cell>
          <cell r="P3057">
            <v>4.4999999999999998E-2</v>
          </cell>
          <cell r="AD3057">
            <v>2</v>
          </cell>
        </row>
        <row r="3058">
          <cell r="D3058" t="str">
            <v>002062_Z11</v>
          </cell>
          <cell r="P3058">
            <v>4.4999999999999998E-2</v>
          </cell>
          <cell r="AD3058">
            <v>3</v>
          </cell>
        </row>
        <row r="3059">
          <cell r="D3059" t="str">
            <v>VIRT_03672E</v>
          </cell>
          <cell r="P3059">
            <v>0.03</v>
          </cell>
          <cell r="AD3059">
            <v>1</v>
          </cell>
        </row>
        <row r="3060">
          <cell r="D3060" t="str">
            <v>VIRT_03672E</v>
          </cell>
          <cell r="P3060">
            <v>0.03</v>
          </cell>
          <cell r="AD3060">
            <v>2</v>
          </cell>
        </row>
        <row r="3061">
          <cell r="D3061" t="str">
            <v>VIRT_03672E</v>
          </cell>
          <cell r="P3061">
            <v>0.03</v>
          </cell>
          <cell r="AD3061">
            <v>3</v>
          </cell>
        </row>
        <row r="3062">
          <cell r="D3062" t="str">
            <v>002065_Z11</v>
          </cell>
          <cell r="P3062">
            <v>1.0999999999999999E-2</v>
          </cell>
          <cell r="AD3062">
            <v>1</v>
          </cell>
        </row>
        <row r="3063">
          <cell r="D3063" t="str">
            <v>002065_Z11</v>
          </cell>
          <cell r="P3063">
            <v>1.0999999999999999E-2</v>
          </cell>
          <cell r="AD3063">
            <v>2</v>
          </cell>
        </row>
        <row r="3064">
          <cell r="D3064" t="str">
            <v>002065_Z11</v>
          </cell>
          <cell r="P3064">
            <v>1.0999999999999999E-2</v>
          </cell>
          <cell r="AD3064">
            <v>3</v>
          </cell>
        </row>
        <row r="3065">
          <cell r="D3065" t="str">
            <v>002066_Z11</v>
          </cell>
          <cell r="P3065">
            <v>4.0000000000000001E-3</v>
          </cell>
          <cell r="AD3065">
            <v>1</v>
          </cell>
        </row>
        <row r="3066">
          <cell r="D3066" t="str">
            <v>002066_Z11</v>
          </cell>
          <cell r="P3066">
            <v>4.0000000000000001E-3</v>
          </cell>
          <cell r="AD3066">
            <v>2</v>
          </cell>
        </row>
        <row r="3067">
          <cell r="D3067" t="str">
            <v>002066_Z11</v>
          </cell>
          <cell r="P3067">
            <v>4.0000000000000001E-3</v>
          </cell>
          <cell r="AD3067">
            <v>3</v>
          </cell>
        </row>
        <row r="3068">
          <cell r="D3068" t="str">
            <v>VIRT_901C</v>
          </cell>
          <cell r="P3068">
            <v>5.6000000000000001E-2</v>
          </cell>
          <cell r="AD3068">
            <v>1</v>
          </cell>
        </row>
        <row r="3069">
          <cell r="D3069" t="str">
            <v>VIRT_901C</v>
          </cell>
          <cell r="P3069">
            <v>5.6000000000000001E-2</v>
          </cell>
          <cell r="AD3069">
            <v>2</v>
          </cell>
        </row>
        <row r="3070">
          <cell r="D3070" t="str">
            <v>VIRT_901C</v>
          </cell>
          <cell r="P3070">
            <v>5.6000000000000001E-2</v>
          </cell>
          <cell r="AD3070">
            <v>3</v>
          </cell>
        </row>
        <row r="3071">
          <cell r="D3071" t="str">
            <v>002069_Z11</v>
          </cell>
          <cell r="P3071">
            <v>1.4999999999999999E-2</v>
          </cell>
          <cell r="AD3071">
            <v>1</v>
          </cell>
        </row>
        <row r="3072">
          <cell r="D3072" t="str">
            <v>VIRT_904C</v>
          </cell>
          <cell r="P3072">
            <v>7.6999999999999999E-2</v>
          </cell>
          <cell r="AD3072">
            <v>1</v>
          </cell>
        </row>
        <row r="3073">
          <cell r="D3073" t="str">
            <v>VIRT_904C</v>
          </cell>
          <cell r="P3073">
            <v>7.6999999999999999E-2</v>
          </cell>
          <cell r="AD3073">
            <v>2</v>
          </cell>
        </row>
        <row r="3074">
          <cell r="D3074" t="str">
            <v>VIRT_904C</v>
          </cell>
          <cell r="P3074">
            <v>7.6999999999999999E-2</v>
          </cell>
          <cell r="AD3074">
            <v>3</v>
          </cell>
        </row>
        <row r="3075">
          <cell r="D3075" t="str">
            <v>002074_Z11</v>
          </cell>
          <cell r="P3075">
            <v>1.4999999999999999E-2</v>
          </cell>
          <cell r="AD3075">
            <v>1</v>
          </cell>
        </row>
        <row r="3076">
          <cell r="D3076" t="str">
            <v>002074_Z11</v>
          </cell>
          <cell r="P3076">
            <v>1.4999999999999999E-2</v>
          </cell>
          <cell r="AD3076">
            <v>2</v>
          </cell>
        </row>
        <row r="3077">
          <cell r="D3077" t="str">
            <v>002074_Z11</v>
          </cell>
          <cell r="P3077">
            <v>1.4999999999999999E-2</v>
          </cell>
          <cell r="AD3077">
            <v>3</v>
          </cell>
        </row>
        <row r="3078">
          <cell r="D3078" t="str">
            <v>002084_Z11</v>
          </cell>
          <cell r="P3078">
            <v>0.03</v>
          </cell>
          <cell r="AD3078">
            <v>1</v>
          </cell>
        </row>
        <row r="3079">
          <cell r="D3079" t="str">
            <v>002084_Z11</v>
          </cell>
          <cell r="P3079">
            <v>0.03</v>
          </cell>
          <cell r="AD3079">
            <v>2</v>
          </cell>
        </row>
        <row r="3080">
          <cell r="D3080" t="str">
            <v>002084_Z11</v>
          </cell>
          <cell r="P3080">
            <v>0.03</v>
          </cell>
          <cell r="AD3080">
            <v>3</v>
          </cell>
        </row>
        <row r="3081">
          <cell r="D3081" t="str">
            <v>002086_Z11</v>
          </cell>
          <cell r="P3081">
            <v>1.4999999999999999E-2</v>
          </cell>
          <cell r="AD3081">
            <v>1</v>
          </cell>
        </row>
        <row r="3082">
          <cell r="D3082" t="str">
            <v>002086_Z11</v>
          </cell>
          <cell r="P3082">
            <v>1.4999999999999999E-2</v>
          </cell>
          <cell r="AD3082">
            <v>2</v>
          </cell>
        </row>
        <row r="3083">
          <cell r="D3083" t="str">
            <v>002086_Z11</v>
          </cell>
          <cell r="P3083">
            <v>1.4999999999999999E-2</v>
          </cell>
          <cell r="AD3083">
            <v>3</v>
          </cell>
        </row>
        <row r="3084">
          <cell r="D3084" t="str">
            <v>002087_Z11</v>
          </cell>
          <cell r="P3084">
            <v>0.03</v>
          </cell>
          <cell r="AD3084">
            <v>1</v>
          </cell>
        </row>
        <row r="3085">
          <cell r="D3085" t="str">
            <v>002087_Z11</v>
          </cell>
          <cell r="P3085">
            <v>0.03</v>
          </cell>
          <cell r="AD3085">
            <v>2</v>
          </cell>
        </row>
        <row r="3086">
          <cell r="D3086" t="str">
            <v>002087_Z11</v>
          </cell>
          <cell r="P3086">
            <v>0.03</v>
          </cell>
          <cell r="AD3086">
            <v>3</v>
          </cell>
        </row>
        <row r="3087">
          <cell r="D3087" t="str">
            <v>VIRT_910C</v>
          </cell>
          <cell r="P3087">
            <v>0.03</v>
          </cell>
          <cell r="AD3087">
            <v>1</v>
          </cell>
        </row>
        <row r="3088">
          <cell r="D3088" t="str">
            <v>VIRT_910C</v>
          </cell>
          <cell r="P3088">
            <v>0.03</v>
          </cell>
          <cell r="AD3088">
            <v>2</v>
          </cell>
        </row>
        <row r="3089">
          <cell r="D3089" t="str">
            <v>VIRT_910C</v>
          </cell>
          <cell r="P3089">
            <v>0.03</v>
          </cell>
          <cell r="AD3089">
            <v>3</v>
          </cell>
        </row>
        <row r="3090">
          <cell r="D3090" t="str">
            <v>VIRT_911C</v>
          </cell>
          <cell r="P3090">
            <v>4.3999999999999997E-2</v>
          </cell>
          <cell r="AD3090">
            <v>1</v>
          </cell>
        </row>
        <row r="3091">
          <cell r="D3091" t="str">
            <v>VIRT_911C</v>
          </cell>
          <cell r="P3091">
            <v>4.3999999999999997E-2</v>
          </cell>
          <cell r="AD3091">
            <v>2</v>
          </cell>
        </row>
        <row r="3092">
          <cell r="D3092" t="str">
            <v>VIRT_911C</v>
          </cell>
          <cell r="P3092">
            <v>4.3999999999999997E-2</v>
          </cell>
          <cell r="AD3092">
            <v>3</v>
          </cell>
        </row>
        <row r="3093">
          <cell r="D3093" t="str">
            <v>VIRT_912C</v>
          </cell>
          <cell r="P3093">
            <v>4.9000000000000002E-2</v>
          </cell>
          <cell r="AD3093">
            <v>1</v>
          </cell>
        </row>
        <row r="3094">
          <cell r="D3094" t="str">
            <v>VIRT_912C</v>
          </cell>
          <cell r="P3094">
            <v>4.9000000000000002E-2</v>
          </cell>
          <cell r="AD3094">
            <v>2</v>
          </cell>
        </row>
        <row r="3095">
          <cell r="D3095" t="str">
            <v>VIRT_912C</v>
          </cell>
          <cell r="P3095">
            <v>4.9000000000000002E-2</v>
          </cell>
          <cell r="AD3095">
            <v>3</v>
          </cell>
        </row>
        <row r="3096">
          <cell r="D3096" t="str">
            <v>002097_Z11</v>
          </cell>
          <cell r="P3096">
            <v>3.7999999999999999E-2</v>
          </cell>
          <cell r="AD3096">
            <v>1</v>
          </cell>
        </row>
        <row r="3097">
          <cell r="D3097" t="str">
            <v>002097_Z11</v>
          </cell>
          <cell r="P3097">
            <v>3.7999999999999999E-2</v>
          </cell>
          <cell r="AD3097">
            <v>2</v>
          </cell>
        </row>
        <row r="3098">
          <cell r="D3098" t="str">
            <v>002097_Z11</v>
          </cell>
          <cell r="P3098">
            <v>3.7999999999999999E-2</v>
          </cell>
          <cell r="AD3098">
            <v>3</v>
          </cell>
        </row>
        <row r="3099">
          <cell r="D3099" t="str">
            <v>002101_Z11</v>
          </cell>
          <cell r="P3099">
            <v>7.0000000000000001E-3</v>
          </cell>
          <cell r="AD3099">
            <v>1</v>
          </cell>
        </row>
        <row r="3100">
          <cell r="D3100" t="str">
            <v>002101_Z11</v>
          </cell>
          <cell r="P3100">
            <v>7.0000000000000001E-3</v>
          </cell>
          <cell r="AD3100">
            <v>2</v>
          </cell>
        </row>
        <row r="3101">
          <cell r="D3101" t="str">
            <v>002101_Z11</v>
          </cell>
          <cell r="P3101">
            <v>7.0000000000000001E-3</v>
          </cell>
          <cell r="AD3101">
            <v>3</v>
          </cell>
        </row>
        <row r="3102">
          <cell r="D3102" t="str">
            <v>002102_Z11</v>
          </cell>
          <cell r="P3102">
            <v>1.8499999999999999E-2</v>
          </cell>
          <cell r="AD3102">
            <v>1</v>
          </cell>
        </row>
        <row r="3103">
          <cell r="D3103" t="str">
            <v>002102_Z11</v>
          </cell>
          <cell r="P3103">
            <v>1.8499999999999999E-2</v>
          </cell>
          <cell r="AD3103">
            <v>2</v>
          </cell>
        </row>
        <row r="3104">
          <cell r="D3104" t="str">
            <v>002102_Z11</v>
          </cell>
          <cell r="P3104">
            <v>1.8499999999999999E-2</v>
          </cell>
          <cell r="AD3104">
            <v>3</v>
          </cell>
        </row>
        <row r="3105">
          <cell r="D3105" t="str">
            <v>002103_Z11</v>
          </cell>
          <cell r="P3105">
            <v>7.4999999999999997E-3</v>
          </cell>
          <cell r="AD3105">
            <v>1</v>
          </cell>
        </row>
        <row r="3106">
          <cell r="D3106" t="str">
            <v>002103_Z11</v>
          </cell>
          <cell r="P3106">
            <v>7.4999999999999997E-3</v>
          </cell>
          <cell r="AD3106">
            <v>2</v>
          </cell>
        </row>
        <row r="3107">
          <cell r="D3107" t="str">
            <v>002103_Z11</v>
          </cell>
          <cell r="P3107">
            <v>7.4999999999999997E-3</v>
          </cell>
          <cell r="AD3107">
            <v>3</v>
          </cell>
        </row>
        <row r="3108">
          <cell r="D3108" t="str">
            <v>002104_Z11</v>
          </cell>
          <cell r="P3108">
            <v>7.4999999999999997E-3</v>
          </cell>
          <cell r="AD3108">
            <v>1</v>
          </cell>
        </row>
        <row r="3109">
          <cell r="D3109" t="str">
            <v>002104_Z11</v>
          </cell>
          <cell r="P3109">
            <v>7.4999999999999997E-3</v>
          </cell>
          <cell r="AD3109">
            <v>2</v>
          </cell>
        </row>
        <row r="3110">
          <cell r="D3110" t="str">
            <v>002104_Z11</v>
          </cell>
          <cell r="P3110">
            <v>7.4999999999999997E-3</v>
          </cell>
          <cell r="AD3110">
            <v>3</v>
          </cell>
        </row>
        <row r="3111">
          <cell r="D3111" t="str">
            <v>VIRT_917C</v>
          </cell>
          <cell r="P3111">
            <v>0.1</v>
          </cell>
          <cell r="AD3111">
            <v>1</v>
          </cell>
        </row>
        <row r="3112">
          <cell r="D3112" t="str">
            <v>002107_Z11</v>
          </cell>
          <cell r="P3112">
            <v>8.0000000000000002E-3</v>
          </cell>
          <cell r="AD3112">
            <v>1</v>
          </cell>
        </row>
        <row r="3113">
          <cell r="D3113" t="str">
            <v>002107_Z11</v>
          </cell>
          <cell r="P3113">
            <v>8.0000000000000002E-3</v>
          </cell>
          <cell r="AD3113">
            <v>2</v>
          </cell>
        </row>
        <row r="3114">
          <cell r="D3114" t="str">
            <v>002107_Z11</v>
          </cell>
          <cell r="P3114">
            <v>8.0000000000000002E-3</v>
          </cell>
          <cell r="AD3114">
            <v>3</v>
          </cell>
        </row>
        <row r="3115">
          <cell r="D3115" t="str">
            <v>002109_Z11</v>
          </cell>
          <cell r="P3115">
            <v>2.9000000000000001E-2</v>
          </cell>
          <cell r="AD3115">
            <v>1</v>
          </cell>
        </row>
        <row r="3116">
          <cell r="D3116" t="str">
            <v>002109_Z11</v>
          </cell>
          <cell r="P3116">
            <v>2.9000000000000001E-2</v>
          </cell>
          <cell r="AD3116">
            <v>2</v>
          </cell>
        </row>
        <row r="3117">
          <cell r="D3117" t="str">
            <v>002109_Z11</v>
          </cell>
          <cell r="P3117">
            <v>2.9000000000000001E-2</v>
          </cell>
          <cell r="AD3117">
            <v>3</v>
          </cell>
        </row>
        <row r="3118">
          <cell r="D3118" t="str">
            <v>002110_Z11</v>
          </cell>
          <cell r="P3118">
            <v>1</v>
          </cell>
          <cell r="AD3118">
            <v>1</v>
          </cell>
        </row>
        <row r="3119">
          <cell r="D3119" t="str">
            <v>002110_Z11</v>
          </cell>
          <cell r="P3119">
            <v>1</v>
          </cell>
          <cell r="AD3119">
            <v>2</v>
          </cell>
        </row>
        <row r="3120">
          <cell r="D3120" t="str">
            <v>002110_Z11</v>
          </cell>
          <cell r="P3120">
            <v>1</v>
          </cell>
          <cell r="AD3120">
            <v>3</v>
          </cell>
        </row>
        <row r="3121">
          <cell r="D3121" t="str">
            <v>002111_Z11</v>
          </cell>
          <cell r="P3121">
            <v>1</v>
          </cell>
          <cell r="AD3121">
            <v>1</v>
          </cell>
        </row>
        <row r="3122">
          <cell r="D3122" t="str">
            <v>002111_Z11</v>
          </cell>
          <cell r="P3122">
            <v>1</v>
          </cell>
          <cell r="AD3122">
            <v>2</v>
          </cell>
        </row>
        <row r="3123">
          <cell r="D3123" t="str">
            <v>002111_Z11</v>
          </cell>
          <cell r="P3123">
            <v>1</v>
          </cell>
          <cell r="AD3123">
            <v>3</v>
          </cell>
        </row>
        <row r="3124">
          <cell r="D3124" t="str">
            <v>VIRT_921C</v>
          </cell>
          <cell r="P3124">
            <v>7.3999999999999996E-2</v>
          </cell>
          <cell r="AD3124">
            <v>1</v>
          </cell>
        </row>
        <row r="3125">
          <cell r="D3125" t="str">
            <v>VIRT_921C</v>
          </cell>
          <cell r="P3125">
            <v>7.3999999999999996E-2</v>
          </cell>
          <cell r="AD3125">
            <v>2</v>
          </cell>
        </row>
        <row r="3126">
          <cell r="D3126" t="str">
            <v>VIRT_921C</v>
          </cell>
          <cell r="P3126">
            <v>7.3999999999999996E-2</v>
          </cell>
          <cell r="AD3126">
            <v>3</v>
          </cell>
        </row>
        <row r="3127">
          <cell r="D3127" t="str">
            <v>002117_Z11</v>
          </cell>
          <cell r="P3127">
            <v>1.9E-2</v>
          </cell>
          <cell r="AD3127">
            <v>1</v>
          </cell>
        </row>
        <row r="3128">
          <cell r="D3128" t="str">
            <v>002117_Z11</v>
          </cell>
          <cell r="P3128">
            <v>1.9E-2</v>
          </cell>
          <cell r="AD3128">
            <v>2</v>
          </cell>
        </row>
        <row r="3129">
          <cell r="D3129" t="str">
            <v>002117_Z11</v>
          </cell>
          <cell r="P3129">
            <v>1.9E-2</v>
          </cell>
          <cell r="AD3129">
            <v>3</v>
          </cell>
        </row>
        <row r="3130">
          <cell r="D3130" t="str">
            <v>002118_Z11</v>
          </cell>
          <cell r="P3130">
            <v>1.0999999999999999E-2</v>
          </cell>
          <cell r="AD3130">
            <v>1</v>
          </cell>
        </row>
        <row r="3131">
          <cell r="D3131" t="str">
            <v>002118_Z11</v>
          </cell>
          <cell r="P3131">
            <v>1.0999999999999999E-2</v>
          </cell>
          <cell r="AD3131">
            <v>2</v>
          </cell>
        </row>
        <row r="3132">
          <cell r="D3132" t="str">
            <v>002118_Z11</v>
          </cell>
          <cell r="P3132">
            <v>1.0999999999999999E-2</v>
          </cell>
          <cell r="AD3132">
            <v>3</v>
          </cell>
        </row>
        <row r="3133">
          <cell r="D3133" t="str">
            <v>VIRT_03697E</v>
          </cell>
          <cell r="P3133">
            <v>2.5000000000000001E-2</v>
          </cell>
          <cell r="AD3133">
            <v>1</v>
          </cell>
        </row>
        <row r="3134">
          <cell r="D3134" t="str">
            <v>VIRT_03697E</v>
          </cell>
          <cell r="P3134">
            <v>2.5000000000000001E-2</v>
          </cell>
          <cell r="AD3134">
            <v>2</v>
          </cell>
        </row>
        <row r="3135">
          <cell r="D3135" t="str">
            <v>VIRT_03697E</v>
          </cell>
          <cell r="P3135">
            <v>2.5000000000000001E-2</v>
          </cell>
          <cell r="AD3135">
            <v>3</v>
          </cell>
        </row>
        <row r="3136">
          <cell r="D3136" t="str">
            <v>VIRT_927C</v>
          </cell>
          <cell r="P3136">
            <v>0.03</v>
          </cell>
          <cell r="AD3136">
            <v>1</v>
          </cell>
        </row>
        <row r="3137">
          <cell r="D3137" t="str">
            <v>VIRT_927C</v>
          </cell>
          <cell r="P3137">
            <v>0.03</v>
          </cell>
          <cell r="AD3137">
            <v>2</v>
          </cell>
        </row>
        <row r="3138">
          <cell r="D3138" t="str">
            <v>VIRT_927C</v>
          </cell>
          <cell r="P3138">
            <v>0.03</v>
          </cell>
          <cell r="AD3138">
            <v>3</v>
          </cell>
        </row>
        <row r="3139">
          <cell r="D3139" t="str">
            <v>VIRT_928C</v>
          </cell>
          <cell r="P3139">
            <v>2.9000000000000001E-2</v>
          </cell>
          <cell r="AD3139">
            <v>1</v>
          </cell>
        </row>
        <row r="3140">
          <cell r="D3140" t="str">
            <v>VIRT_928C</v>
          </cell>
          <cell r="P3140">
            <v>2.9000000000000001E-2</v>
          </cell>
          <cell r="AD3140">
            <v>2</v>
          </cell>
        </row>
        <row r="3141">
          <cell r="D3141" t="str">
            <v>VIRT_928C</v>
          </cell>
          <cell r="P3141">
            <v>2.9000000000000001E-2</v>
          </cell>
          <cell r="AD3141">
            <v>3</v>
          </cell>
        </row>
        <row r="3142">
          <cell r="D3142" t="str">
            <v>002127_Z11</v>
          </cell>
          <cell r="P3142">
            <v>1.4999999999999999E-2</v>
          </cell>
          <cell r="AD3142">
            <v>1</v>
          </cell>
        </row>
        <row r="3143">
          <cell r="D3143" t="str">
            <v>002127_Z11</v>
          </cell>
          <cell r="P3143">
            <v>1.4999999999999999E-2</v>
          </cell>
          <cell r="AD3143">
            <v>2</v>
          </cell>
        </row>
        <row r="3144">
          <cell r="D3144" t="str">
            <v>002127_Z11</v>
          </cell>
          <cell r="P3144">
            <v>1.4999999999999999E-2</v>
          </cell>
          <cell r="AD3144">
            <v>3</v>
          </cell>
        </row>
        <row r="3145">
          <cell r="D3145" t="str">
            <v>002128_Z11</v>
          </cell>
          <cell r="P3145">
            <v>8.0000000000000002E-3</v>
          </cell>
          <cell r="AD3145">
            <v>1</v>
          </cell>
        </row>
        <row r="3146">
          <cell r="D3146" t="str">
            <v>002128_Z11</v>
          </cell>
          <cell r="P3146">
            <v>8.0000000000000002E-3</v>
          </cell>
          <cell r="AD3146">
            <v>2</v>
          </cell>
        </row>
        <row r="3147">
          <cell r="D3147" t="str">
            <v>002128_Z11</v>
          </cell>
          <cell r="P3147">
            <v>8.0000000000000002E-3</v>
          </cell>
          <cell r="AD3147">
            <v>3</v>
          </cell>
        </row>
        <row r="3148">
          <cell r="D3148" t="str">
            <v>VIRT_931C</v>
          </cell>
          <cell r="P3148">
            <v>0.03</v>
          </cell>
          <cell r="AD3148">
            <v>1</v>
          </cell>
        </row>
        <row r="3149">
          <cell r="D3149" t="str">
            <v>VIRT_931C</v>
          </cell>
          <cell r="P3149">
            <v>0.03</v>
          </cell>
          <cell r="AD3149">
            <v>2</v>
          </cell>
        </row>
        <row r="3150">
          <cell r="D3150" t="str">
            <v>VIRT_931C</v>
          </cell>
          <cell r="P3150">
            <v>0.03</v>
          </cell>
          <cell r="AD3150">
            <v>3</v>
          </cell>
        </row>
        <row r="3151">
          <cell r="D3151" t="str">
            <v>002131_Z11</v>
          </cell>
          <cell r="P3151">
            <v>4.4999999999999998E-2</v>
          </cell>
          <cell r="AD3151">
            <v>1</v>
          </cell>
        </row>
        <row r="3152">
          <cell r="D3152" t="str">
            <v>002131_Z11</v>
          </cell>
          <cell r="P3152">
            <v>4.4999999999999998E-2</v>
          </cell>
          <cell r="AD3152">
            <v>2</v>
          </cell>
        </row>
        <row r="3153">
          <cell r="D3153" t="str">
            <v>002131_Z11</v>
          </cell>
          <cell r="P3153">
            <v>4.4999999999999998E-2</v>
          </cell>
          <cell r="AD3153">
            <v>3</v>
          </cell>
        </row>
        <row r="3154">
          <cell r="D3154" t="str">
            <v>002133_Z11</v>
          </cell>
          <cell r="P3154">
            <v>2.8000000000000001E-2</v>
          </cell>
          <cell r="AD3154">
            <v>1</v>
          </cell>
        </row>
        <row r="3155">
          <cell r="D3155" t="str">
            <v>002133_Z11</v>
          </cell>
          <cell r="P3155">
            <v>2.8000000000000001E-2</v>
          </cell>
          <cell r="AD3155">
            <v>2</v>
          </cell>
        </row>
        <row r="3156">
          <cell r="D3156" t="str">
            <v>002133_Z11</v>
          </cell>
          <cell r="P3156">
            <v>2.8000000000000001E-2</v>
          </cell>
          <cell r="AD3156">
            <v>3</v>
          </cell>
        </row>
        <row r="3157">
          <cell r="D3157" t="str">
            <v>002136_Z11</v>
          </cell>
          <cell r="P3157">
            <v>8.9200000000000008E-3</v>
          </cell>
          <cell r="AD3157">
            <v>1</v>
          </cell>
        </row>
        <row r="3158">
          <cell r="D3158" t="str">
            <v>002136_Z11</v>
          </cell>
          <cell r="P3158">
            <v>8.9200000000000008E-3</v>
          </cell>
          <cell r="AD3158">
            <v>2</v>
          </cell>
        </row>
        <row r="3159">
          <cell r="D3159" t="str">
            <v>002136_Z11</v>
          </cell>
          <cell r="P3159">
            <v>8.9200000000000008E-3</v>
          </cell>
          <cell r="AD3159">
            <v>3</v>
          </cell>
        </row>
        <row r="3160">
          <cell r="D3160" t="str">
            <v>002137_Z11</v>
          </cell>
          <cell r="P3160">
            <v>0.08</v>
          </cell>
          <cell r="AD3160">
            <v>1</v>
          </cell>
        </row>
        <row r="3161">
          <cell r="D3161" t="str">
            <v>002137_Z11</v>
          </cell>
          <cell r="P3161">
            <v>0.08</v>
          </cell>
          <cell r="AD3161">
            <v>2</v>
          </cell>
        </row>
        <row r="3162">
          <cell r="D3162" t="str">
            <v>002137_Z11</v>
          </cell>
          <cell r="P3162">
            <v>0.08</v>
          </cell>
          <cell r="AD3162">
            <v>3</v>
          </cell>
        </row>
        <row r="3163">
          <cell r="D3163" t="str">
            <v>002138_Z11</v>
          </cell>
          <cell r="P3163">
            <v>0.1</v>
          </cell>
          <cell r="AD3163">
            <v>1</v>
          </cell>
        </row>
        <row r="3164">
          <cell r="D3164" t="str">
            <v>002138_Z11</v>
          </cell>
          <cell r="P3164">
            <v>0.1</v>
          </cell>
          <cell r="AD3164">
            <v>2</v>
          </cell>
        </row>
        <row r="3165">
          <cell r="D3165" t="str">
            <v>002138_Z11</v>
          </cell>
          <cell r="P3165">
            <v>0.1</v>
          </cell>
          <cell r="AD3165">
            <v>3</v>
          </cell>
        </row>
        <row r="3166">
          <cell r="D3166" t="str">
            <v>002139_Z11</v>
          </cell>
          <cell r="P3166">
            <v>0.09</v>
          </cell>
          <cell r="AD3166">
            <v>1</v>
          </cell>
        </row>
        <row r="3167">
          <cell r="D3167" t="str">
            <v>002139_Z11</v>
          </cell>
          <cell r="P3167">
            <v>0.09</v>
          </cell>
          <cell r="AD3167">
            <v>2</v>
          </cell>
        </row>
        <row r="3168">
          <cell r="D3168" t="str">
            <v>002139_Z11</v>
          </cell>
          <cell r="P3168">
            <v>0.09</v>
          </cell>
          <cell r="AD3168">
            <v>3</v>
          </cell>
        </row>
        <row r="3169">
          <cell r="D3169" t="str">
            <v>002140_Z11</v>
          </cell>
          <cell r="P3169">
            <v>0.09</v>
          </cell>
          <cell r="AD3169">
            <v>1</v>
          </cell>
        </row>
        <row r="3170">
          <cell r="D3170" t="str">
            <v>002140_Z11</v>
          </cell>
          <cell r="P3170">
            <v>0.09</v>
          </cell>
          <cell r="AD3170">
            <v>2</v>
          </cell>
        </row>
        <row r="3171">
          <cell r="D3171" t="str">
            <v>002140_Z11</v>
          </cell>
          <cell r="P3171">
            <v>0.09</v>
          </cell>
          <cell r="AD3171">
            <v>3</v>
          </cell>
        </row>
        <row r="3172">
          <cell r="D3172" t="str">
            <v>002143_Z11</v>
          </cell>
          <cell r="P3172">
            <v>0.04</v>
          </cell>
          <cell r="AD3172">
            <v>1</v>
          </cell>
        </row>
        <row r="3173">
          <cell r="D3173" t="str">
            <v>002143_Z11</v>
          </cell>
          <cell r="P3173">
            <v>0.04</v>
          </cell>
          <cell r="AD3173">
            <v>2</v>
          </cell>
        </row>
        <row r="3174">
          <cell r="D3174" t="str">
            <v>002143_Z11</v>
          </cell>
          <cell r="P3174">
            <v>0.04</v>
          </cell>
          <cell r="AD3174">
            <v>3</v>
          </cell>
        </row>
        <row r="3175">
          <cell r="D3175" t="str">
            <v>VIRT_936C</v>
          </cell>
          <cell r="P3175">
            <v>0.115</v>
          </cell>
          <cell r="AD3175">
            <v>1</v>
          </cell>
        </row>
        <row r="3176">
          <cell r="D3176" t="str">
            <v>VIRT_936C</v>
          </cell>
          <cell r="P3176">
            <v>0.115</v>
          </cell>
          <cell r="AD3176">
            <v>2</v>
          </cell>
        </row>
        <row r="3177">
          <cell r="D3177" t="str">
            <v>VIRT_936C</v>
          </cell>
          <cell r="P3177">
            <v>0.115</v>
          </cell>
          <cell r="AD3177">
            <v>3</v>
          </cell>
        </row>
        <row r="3178">
          <cell r="D3178" t="str">
            <v>002172_Z11</v>
          </cell>
          <cell r="P3178">
            <v>0.03</v>
          </cell>
          <cell r="AD3178">
            <v>1</v>
          </cell>
        </row>
        <row r="3179">
          <cell r="D3179" t="str">
            <v>002172_Z11</v>
          </cell>
          <cell r="P3179">
            <v>0.03</v>
          </cell>
          <cell r="AD3179">
            <v>2</v>
          </cell>
        </row>
        <row r="3180">
          <cell r="D3180" t="str">
            <v>002172_Z11</v>
          </cell>
          <cell r="P3180">
            <v>0.03</v>
          </cell>
          <cell r="AD3180">
            <v>3</v>
          </cell>
        </row>
        <row r="3181">
          <cell r="D3181" t="str">
            <v>VIRT_944C</v>
          </cell>
          <cell r="P3181">
            <v>0.5</v>
          </cell>
          <cell r="AD3181">
            <v>1</v>
          </cell>
        </row>
        <row r="3182">
          <cell r="D3182" t="str">
            <v>VIRT_944C</v>
          </cell>
          <cell r="P3182">
            <v>0.5</v>
          </cell>
          <cell r="AD3182">
            <v>2</v>
          </cell>
        </row>
        <row r="3183">
          <cell r="D3183" t="str">
            <v>VIRT_944C</v>
          </cell>
          <cell r="P3183">
            <v>0.5</v>
          </cell>
          <cell r="AD3183">
            <v>3</v>
          </cell>
        </row>
        <row r="3184">
          <cell r="D3184" t="str">
            <v>002176_Z11</v>
          </cell>
          <cell r="P3184">
            <v>1.0999999999999999E-2</v>
          </cell>
          <cell r="AD3184">
            <v>1</v>
          </cell>
        </row>
        <row r="3185">
          <cell r="D3185" t="str">
            <v>002176_Z11</v>
          </cell>
          <cell r="P3185">
            <v>1.0999999999999999E-2</v>
          </cell>
          <cell r="AD3185">
            <v>2</v>
          </cell>
        </row>
        <row r="3186">
          <cell r="D3186" t="str">
            <v>002176_Z11</v>
          </cell>
          <cell r="P3186">
            <v>1.0999999999999999E-2</v>
          </cell>
          <cell r="AD3186">
            <v>3</v>
          </cell>
        </row>
        <row r="3187">
          <cell r="D3187" t="str">
            <v>002177_Z11</v>
          </cell>
          <cell r="P3187">
            <v>5.4999999999999997E-3</v>
          </cell>
          <cell r="AD3187">
            <v>1</v>
          </cell>
        </row>
        <row r="3188">
          <cell r="D3188" t="str">
            <v>002177_Z11</v>
          </cell>
          <cell r="P3188">
            <v>5.4999999999999997E-3</v>
          </cell>
          <cell r="AD3188">
            <v>2</v>
          </cell>
        </row>
        <row r="3189">
          <cell r="D3189" t="str">
            <v>002177_Z11</v>
          </cell>
          <cell r="P3189">
            <v>5.4999999999999997E-3</v>
          </cell>
          <cell r="AD3189">
            <v>3</v>
          </cell>
        </row>
        <row r="3190">
          <cell r="D3190" t="str">
            <v>034411_Z11</v>
          </cell>
          <cell r="P3190">
            <v>4.0000000000000001E-3</v>
          </cell>
          <cell r="AD3190">
            <v>1</v>
          </cell>
        </row>
        <row r="3191">
          <cell r="D3191" t="str">
            <v>034411_Z11</v>
          </cell>
          <cell r="P3191">
            <v>4.0000000000000001E-3</v>
          </cell>
          <cell r="AD3191">
            <v>2</v>
          </cell>
        </row>
        <row r="3192">
          <cell r="D3192" t="str">
            <v>034411_Z11</v>
          </cell>
          <cell r="P3192">
            <v>4.0000000000000001E-3</v>
          </cell>
          <cell r="AD3192">
            <v>3</v>
          </cell>
        </row>
        <row r="3193">
          <cell r="D3193" t="str">
            <v>002179_Z11</v>
          </cell>
          <cell r="P3193">
            <v>1.4999999999999999E-2</v>
          </cell>
          <cell r="AD3193">
            <v>1</v>
          </cell>
        </row>
        <row r="3194">
          <cell r="D3194" t="str">
            <v>002179_Z11</v>
          </cell>
          <cell r="P3194">
            <v>1.4999999999999999E-2</v>
          </cell>
          <cell r="AD3194">
            <v>2</v>
          </cell>
        </row>
        <row r="3195">
          <cell r="D3195" t="str">
            <v>002179_Z11</v>
          </cell>
          <cell r="P3195">
            <v>1.4999999999999999E-2</v>
          </cell>
          <cell r="AD3195">
            <v>3</v>
          </cell>
        </row>
        <row r="3196">
          <cell r="D3196" t="str">
            <v>VIRT_948C</v>
          </cell>
          <cell r="P3196">
            <v>4.3999999999999997E-2</v>
          </cell>
          <cell r="AD3196">
            <v>1</v>
          </cell>
        </row>
        <row r="3197">
          <cell r="D3197" t="str">
            <v>VIRT_948C</v>
          </cell>
          <cell r="P3197">
            <v>4.3999999999999997E-2</v>
          </cell>
          <cell r="AD3197">
            <v>2</v>
          </cell>
        </row>
        <row r="3198">
          <cell r="D3198" t="str">
            <v>VIRT_948C</v>
          </cell>
          <cell r="P3198">
            <v>4.3999999999999997E-2</v>
          </cell>
          <cell r="AD3198">
            <v>3</v>
          </cell>
        </row>
        <row r="3199">
          <cell r="D3199" t="str">
            <v>VIRT_09182E</v>
          </cell>
          <cell r="P3199">
            <v>0.04</v>
          </cell>
          <cell r="AD3199">
            <v>1</v>
          </cell>
        </row>
        <row r="3200">
          <cell r="D3200" t="str">
            <v>VIRT_09182E</v>
          </cell>
          <cell r="P3200">
            <v>0.04</v>
          </cell>
          <cell r="AD3200">
            <v>2</v>
          </cell>
        </row>
        <row r="3201">
          <cell r="D3201" t="str">
            <v>VIRT_09182E</v>
          </cell>
          <cell r="P3201">
            <v>0.04</v>
          </cell>
          <cell r="AD3201">
            <v>3</v>
          </cell>
        </row>
        <row r="3202">
          <cell r="D3202" t="str">
            <v>002187_Z11</v>
          </cell>
          <cell r="P3202">
            <v>0.05</v>
          </cell>
          <cell r="AD3202">
            <v>1</v>
          </cell>
        </row>
        <row r="3203">
          <cell r="D3203" t="str">
            <v>002187_Z11</v>
          </cell>
          <cell r="P3203">
            <v>0.05</v>
          </cell>
          <cell r="AD3203">
            <v>2</v>
          </cell>
        </row>
        <row r="3204">
          <cell r="D3204" t="str">
            <v>002187_Z11</v>
          </cell>
          <cell r="P3204">
            <v>0.05</v>
          </cell>
          <cell r="AD3204">
            <v>3</v>
          </cell>
        </row>
        <row r="3205">
          <cell r="D3205" t="str">
            <v>002188_Z11</v>
          </cell>
          <cell r="P3205">
            <v>2.7E-2</v>
          </cell>
          <cell r="AD3205">
            <v>1</v>
          </cell>
        </row>
        <row r="3206">
          <cell r="D3206" t="str">
            <v>002188_Z11</v>
          </cell>
          <cell r="P3206">
            <v>2.7E-2</v>
          </cell>
          <cell r="AD3206">
            <v>2</v>
          </cell>
        </row>
        <row r="3207">
          <cell r="D3207" t="str">
            <v>002188_Z11</v>
          </cell>
          <cell r="P3207">
            <v>2.7E-2</v>
          </cell>
          <cell r="AD3207">
            <v>3</v>
          </cell>
        </row>
        <row r="3208">
          <cell r="D3208" t="str">
            <v>002190_Z11</v>
          </cell>
          <cell r="P3208">
            <v>0.16</v>
          </cell>
          <cell r="AD3208">
            <v>1</v>
          </cell>
        </row>
        <row r="3209">
          <cell r="D3209" t="str">
            <v>002190_Z11</v>
          </cell>
          <cell r="P3209">
            <v>0.16</v>
          </cell>
          <cell r="AD3209">
            <v>2</v>
          </cell>
        </row>
        <row r="3210">
          <cell r="D3210" t="str">
            <v>002190_Z11</v>
          </cell>
          <cell r="P3210">
            <v>0.16</v>
          </cell>
          <cell r="AD3210">
            <v>3</v>
          </cell>
        </row>
        <row r="3211">
          <cell r="D3211" t="str">
            <v>002191_Z11</v>
          </cell>
          <cell r="P3211">
            <v>0.02</v>
          </cell>
          <cell r="AD3211">
            <v>1</v>
          </cell>
        </row>
        <row r="3212">
          <cell r="D3212" t="str">
            <v>002191_Z11</v>
          </cell>
          <cell r="P3212">
            <v>0.02</v>
          </cell>
          <cell r="AD3212">
            <v>2</v>
          </cell>
        </row>
        <row r="3213">
          <cell r="D3213" t="str">
            <v>002191_Z11</v>
          </cell>
          <cell r="P3213">
            <v>0.02</v>
          </cell>
          <cell r="AD3213">
            <v>3</v>
          </cell>
        </row>
        <row r="3214">
          <cell r="D3214" t="str">
            <v>002194_Z11</v>
          </cell>
          <cell r="P3214">
            <v>1.4999999999999999E-2</v>
          </cell>
          <cell r="AD3214">
            <v>1</v>
          </cell>
        </row>
        <row r="3215">
          <cell r="D3215" t="str">
            <v>002194_Z11</v>
          </cell>
          <cell r="P3215">
            <v>1.4999999999999999E-2</v>
          </cell>
          <cell r="AD3215">
            <v>2</v>
          </cell>
        </row>
        <row r="3216">
          <cell r="D3216" t="str">
            <v>002194_Z11</v>
          </cell>
          <cell r="P3216">
            <v>1.4999999999999999E-2</v>
          </cell>
          <cell r="AD3216">
            <v>3</v>
          </cell>
        </row>
        <row r="3217">
          <cell r="D3217" t="str">
            <v>002195_Z11</v>
          </cell>
          <cell r="P3217">
            <v>1.4999999999999999E-2</v>
          </cell>
          <cell r="AD3217">
            <v>1</v>
          </cell>
        </row>
        <row r="3218">
          <cell r="D3218" t="str">
            <v>002195_Z11</v>
          </cell>
          <cell r="P3218">
            <v>1.4999999999999999E-2</v>
          </cell>
          <cell r="AD3218">
            <v>2</v>
          </cell>
        </row>
        <row r="3219">
          <cell r="D3219" t="str">
            <v>002195_Z11</v>
          </cell>
          <cell r="P3219">
            <v>1.4999999999999999E-2</v>
          </cell>
          <cell r="AD3219">
            <v>3</v>
          </cell>
        </row>
        <row r="3220">
          <cell r="D3220" t="str">
            <v>002196_Z11</v>
          </cell>
          <cell r="P3220">
            <v>1.0999999999999999E-2</v>
          </cell>
          <cell r="AD3220">
            <v>1</v>
          </cell>
        </row>
        <row r="3221">
          <cell r="D3221" t="str">
            <v>002196_Z11</v>
          </cell>
          <cell r="P3221">
            <v>1.0999999999999999E-2</v>
          </cell>
          <cell r="AD3221">
            <v>2</v>
          </cell>
        </row>
        <row r="3222">
          <cell r="D3222" t="str">
            <v>002196_Z11</v>
          </cell>
          <cell r="P3222">
            <v>1.0999999999999999E-2</v>
          </cell>
          <cell r="AD3222">
            <v>3</v>
          </cell>
        </row>
        <row r="3223">
          <cell r="D3223" t="str">
            <v>002199_Z11</v>
          </cell>
          <cell r="P3223">
            <v>2.8000000000000001E-2</v>
          </cell>
          <cell r="AD3223">
            <v>1</v>
          </cell>
        </row>
        <row r="3224">
          <cell r="D3224" t="str">
            <v>002199_Z11</v>
          </cell>
          <cell r="P3224">
            <v>2.8000000000000001E-2</v>
          </cell>
          <cell r="AD3224">
            <v>2</v>
          </cell>
        </row>
        <row r="3225">
          <cell r="D3225" t="str">
            <v>002199_Z11</v>
          </cell>
          <cell r="P3225">
            <v>2.8000000000000001E-2</v>
          </cell>
          <cell r="AD3225">
            <v>3</v>
          </cell>
        </row>
        <row r="3226">
          <cell r="D3226" t="str">
            <v>VIRT_960C</v>
          </cell>
          <cell r="P3226">
            <v>0.115</v>
          </cell>
          <cell r="AD3226">
            <v>1</v>
          </cell>
        </row>
        <row r="3227">
          <cell r="D3227" t="str">
            <v>VIRT_960C</v>
          </cell>
          <cell r="P3227">
            <v>0.115</v>
          </cell>
          <cell r="AD3227">
            <v>2</v>
          </cell>
        </row>
        <row r="3228">
          <cell r="D3228" t="str">
            <v>VIRT_960C</v>
          </cell>
          <cell r="P3228">
            <v>0.115</v>
          </cell>
          <cell r="AD3228">
            <v>3</v>
          </cell>
        </row>
        <row r="3229">
          <cell r="D3229" t="str">
            <v>002203_Z11</v>
          </cell>
          <cell r="P3229">
            <v>1.0999999999999999E-2</v>
          </cell>
          <cell r="AD3229">
            <v>1</v>
          </cell>
        </row>
        <row r="3230">
          <cell r="D3230" t="str">
            <v>002204_Z11</v>
          </cell>
          <cell r="P3230">
            <v>7.4999999999999997E-2</v>
          </cell>
          <cell r="AD3230">
            <v>1</v>
          </cell>
        </row>
        <row r="3231">
          <cell r="D3231" t="str">
            <v>002204_Z11</v>
          </cell>
          <cell r="P3231">
            <v>7.4999999999999997E-2</v>
          </cell>
          <cell r="AD3231">
            <v>1</v>
          </cell>
        </row>
        <row r="3232">
          <cell r="D3232" t="str">
            <v>002204_Z11</v>
          </cell>
          <cell r="P3232">
            <v>7.4999999999999997E-2</v>
          </cell>
          <cell r="AD3232">
            <v>2</v>
          </cell>
        </row>
        <row r="3233">
          <cell r="D3233" t="str">
            <v>002204_Z11</v>
          </cell>
          <cell r="P3233">
            <v>7.4999999999999997E-2</v>
          </cell>
          <cell r="AD3233">
            <v>3</v>
          </cell>
        </row>
        <row r="3234">
          <cell r="D3234" t="str">
            <v>002205_Z11</v>
          </cell>
          <cell r="P3234">
            <v>1.4999999999999999E-2</v>
          </cell>
          <cell r="AD3234">
            <v>1</v>
          </cell>
        </row>
        <row r="3235">
          <cell r="D3235" t="str">
            <v>002205_Z11</v>
          </cell>
          <cell r="P3235">
            <v>1.4999999999999999E-2</v>
          </cell>
          <cell r="AD3235">
            <v>2</v>
          </cell>
        </row>
        <row r="3236">
          <cell r="D3236" t="str">
            <v>002205_Z11</v>
          </cell>
          <cell r="P3236">
            <v>1.4999999999999999E-2</v>
          </cell>
          <cell r="AD3236">
            <v>3</v>
          </cell>
        </row>
        <row r="3237">
          <cell r="D3237" t="str">
            <v>002208_Z11</v>
          </cell>
          <cell r="P3237">
            <v>3.6999999999999998E-2</v>
          </cell>
          <cell r="AD3237">
            <v>1</v>
          </cell>
        </row>
        <row r="3238">
          <cell r="D3238" t="str">
            <v>002208_Z11</v>
          </cell>
          <cell r="P3238">
            <v>3.6999999999999998E-2</v>
          </cell>
          <cell r="AD3238">
            <v>2</v>
          </cell>
        </row>
        <row r="3239">
          <cell r="D3239" t="str">
            <v>002208_Z11</v>
          </cell>
          <cell r="P3239">
            <v>3.6999999999999998E-2</v>
          </cell>
          <cell r="AD3239">
            <v>3</v>
          </cell>
        </row>
        <row r="3240">
          <cell r="D3240" t="str">
            <v>002211_Z11</v>
          </cell>
          <cell r="P3240">
            <v>1.4999999999999999E-2</v>
          </cell>
          <cell r="AD3240">
            <v>1</v>
          </cell>
        </row>
        <row r="3241">
          <cell r="D3241" t="str">
            <v>002211_Z11</v>
          </cell>
          <cell r="P3241">
            <v>1.4999999999999999E-2</v>
          </cell>
          <cell r="AD3241">
            <v>2</v>
          </cell>
        </row>
        <row r="3242">
          <cell r="D3242" t="str">
            <v>002211_Z11</v>
          </cell>
          <cell r="P3242">
            <v>1.4999999999999999E-2</v>
          </cell>
          <cell r="AD3242">
            <v>3</v>
          </cell>
        </row>
        <row r="3243">
          <cell r="D3243" t="str">
            <v>002212_Z11</v>
          </cell>
          <cell r="P3243">
            <v>1.4999999999999999E-2</v>
          </cell>
          <cell r="AD3243">
            <v>1</v>
          </cell>
        </row>
        <row r="3244">
          <cell r="D3244" t="str">
            <v>002212_Z11</v>
          </cell>
          <cell r="P3244">
            <v>1.4999999999999999E-2</v>
          </cell>
          <cell r="AD3244">
            <v>2</v>
          </cell>
        </row>
        <row r="3245">
          <cell r="D3245" t="str">
            <v>002212_Z11</v>
          </cell>
          <cell r="P3245">
            <v>1.4999999999999999E-2</v>
          </cell>
          <cell r="AD3245">
            <v>3</v>
          </cell>
        </row>
        <row r="3246">
          <cell r="D3246" t="str">
            <v>002213_Z11</v>
          </cell>
          <cell r="P3246">
            <v>1.4999999999999999E-2</v>
          </cell>
          <cell r="AD3246">
            <v>1</v>
          </cell>
        </row>
        <row r="3247">
          <cell r="D3247" t="str">
            <v>002213_Z11</v>
          </cell>
          <cell r="P3247">
            <v>1.4999999999999999E-2</v>
          </cell>
          <cell r="AD3247">
            <v>2</v>
          </cell>
        </row>
        <row r="3248">
          <cell r="D3248" t="str">
            <v>002213_Z11</v>
          </cell>
          <cell r="P3248">
            <v>1.4999999999999999E-2</v>
          </cell>
          <cell r="AD3248">
            <v>3</v>
          </cell>
        </row>
        <row r="3249">
          <cell r="D3249" t="str">
            <v>002214_Z11</v>
          </cell>
          <cell r="P3249">
            <v>1.4999999999999999E-2</v>
          </cell>
          <cell r="AD3249">
            <v>1</v>
          </cell>
        </row>
        <row r="3250">
          <cell r="D3250" t="str">
            <v>002214_Z11</v>
          </cell>
          <cell r="P3250">
            <v>1.4999999999999999E-2</v>
          </cell>
          <cell r="AD3250">
            <v>2</v>
          </cell>
        </row>
        <row r="3251">
          <cell r="D3251" t="str">
            <v>002214_Z11</v>
          </cell>
          <cell r="P3251">
            <v>1.4999999999999999E-2</v>
          </cell>
          <cell r="AD3251">
            <v>3</v>
          </cell>
        </row>
        <row r="3252">
          <cell r="D3252" t="str">
            <v>VIRT_967C</v>
          </cell>
          <cell r="P3252">
            <v>0.05</v>
          </cell>
          <cell r="AD3252">
            <v>1</v>
          </cell>
        </row>
        <row r="3253">
          <cell r="D3253" t="str">
            <v>VIRT_967C</v>
          </cell>
          <cell r="P3253">
            <v>0.05</v>
          </cell>
          <cell r="AD3253">
            <v>2</v>
          </cell>
        </row>
        <row r="3254">
          <cell r="D3254" t="str">
            <v>VIRT_967C</v>
          </cell>
          <cell r="P3254">
            <v>0.05</v>
          </cell>
          <cell r="AD3254">
            <v>3</v>
          </cell>
        </row>
        <row r="3255">
          <cell r="D3255" t="str">
            <v>VIRT_969C</v>
          </cell>
          <cell r="P3255">
            <v>4.2000000000000003E-2</v>
          </cell>
          <cell r="AD3255">
            <v>1</v>
          </cell>
        </row>
        <row r="3256">
          <cell r="D3256" t="str">
            <v>VIRT_969C</v>
          </cell>
          <cell r="P3256">
            <v>4.2000000000000003E-2</v>
          </cell>
          <cell r="AD3256">
            <v>2</v>
          </cell>
        </row>
        <row r="3257">
          <cell r="D3257" t="str">
            <v>VIRT_969C</v>
          </cell>
          <cell r="P3257">
            <v>4.2000000000000003E-2</v>
          </cell>
          <cell r="AD3257">
            <v>3</v>
          </cell>
        </row>
        <row r="3258">
          <cell r="D3258" t="str">
            <v>VIRT_970C</v>
          </cell>
          <cell r="P3258">
            <v>9.5000000000000001E-2</v>
          </cell>
          <cell r="AD3258">
            <v>1</v>
          </cell>
        </row>
        <row r="3259">
          <cell r="D3259" t="str">
            <v>VIRT_970C</v>
          </cell>
          <cell r="P3259">
            <v>9.5000000000000001E-2</v>
          </cell>
          <cell r="AD3259">
            <v>2</v>
          </cell>
        </row>
        <row r="3260">
          <cell r="D3260" t="str">
            <v>VIRT_970C</v>
          </cell>
          <cell r="P3260">
            <v>9.5000000000000001E-2</v>
          </cell>
          <cell r="AD3260">
            <v>3</v>
          </cell>
        </row>
        <row r="3261">
          <cell r="D3261" t="str">
            <v>027538_Z11</v>
          </cell>
          <cell r="P3261">
            <v>4.4999999999999998E-2</v>
          </cell>
          <cell r="AD3261">
            <v>1</v>
          </cell>
        </row>
        <row r="3262">
          <cell r="D3262" t="str">
            <v>027538_Z11</v>
          </cell>
          <cell r="P3262">
            <v>4.4999999999999998E-2</v>
          </cell>
          <cell r="AD3262">
            <v>2</v>
          </cell>
        </row>
        <row r="3263">
          <cell r="D3263" t="str">
            <v>027538_Z11</v>
          </cell>
          <cell r="P3263">
            <v>4.4999999999999998E-2</v>
          </cell>
          <cell r="AD3263">
            <v>3</v>
          </cell>
        </row>
        <row r="3264">
          <cell r="D3264" t="str">
            <v>027539_Z11</v>
          </cell>
          <cell r="P3264">
            <v>4.4999999999999998E-2</v>
          </cell>
          <cell r="AD3264">
            <v>1</v>
          </cell>
        </row>
        <row r="3265">
          <cell r="D3265" t="str">
            <v>027539_Z11</v>
          </cell>
          <cell r="P3265">
            <v>4.4999999999999998E-2</v>
          </cell>
          <cell r="AD3265">
            <v>2</v>
          </cell>
        </row>
        <row r="3266">
          <cell r="D3266" t="str">
            <v>027539_Z11</v>
          </cell>
          <cell r="P3266">
            <v>4.4999999999999998E-2</v>
          </cell>
          <cell r="AD3266">
            <v>3</v>
          </cell>
        </row>
        <row r="3267">
          <cell r="D3267" t="str">
            <v>034075_Z11</v>
          </cell>
          <cell r="P3267">
            <v>1.0999999999999999E-2</v>
          </cell>
          <cell r="AD3267">
            <v>1</v>
          </cell>
        </row>
        <row r="3268">
          <cell r="D3268" t="str">
            <v>034075_Z11</v>
          </cell>
          <cell r="P3268">
            <v>1.0999999999999999E-2</v>
          </cell>
          <cell r="AD3268">
            <v>2</v>
          </cell>
        </row>
        <row r="3269">
          <cell r="D3269" t="str">
            <v>034075_Z11</v>
          </cell>
          <cell r="P3269">
            <v>1.0999999999999999E-2</v>
          </cell>
          <cell r="AD3269">
            <v>3</v>
          </cell>
        </row>
        <row r="3270">
          <cell r="D3270" t="str">
            <v>034076_Z11</v>
          </cell>
          <cell r="P3270">
            <v>1.4999999999999999E-2</v>
          </cell>
          <cell r="AD3270">
            <v>1</v>
          </cell>
        </row>
        <row r="3271">
          <cell r="D3271" t="str">
            <v>034076_Z11</v>
          </cell>
          <cell r="P3271">
            <v>1.4999999999999999E-2</v>
          </cell>
          <cell r="AD3271">
            <v>2</v>
          </cell>
        </row>
        <row r="3272">
          <cell r="D3272" t="str">
            <v>034076_Z11</v>
          </cell>
          <cell r="P3272">
            <v>1.4999999999999999E-2</v>
          </cell>
          <cell r="AD3272">
            <v>3</v>
          </cell>
        </row>
        <row r="3273">
          <cell r="D3273" t="str">
            <v>VIRT_03698E</v>
          </cell>
          <cell r="P3273">
            <v>2.5000000000000001E-2</v>
          </cell>
          <cell r="AD3273">
            <v>1</v>
          </cell>
        </row>
        <row r="3274">
          <cell r="D3274" t="str">
            <v>VIRT_03698E</v>
          </cell>
          <cell r="P3274">
            <v>2.5000000000000001E-2</v>
          </cell>
          <cell r="AD3274">
            <v>2</v>
          </cell>
        </row>
        <row r="3275">
          <cell r="D3275" t="str">
            <v>VIRT_03698E</v>
          </cell>
          <cell r="P3275">
            <v>2.5000000000000001E-2</v>
          </cell>
          <cell r="AD3275">
            <v>3</v>
          </cell>
        </row>
        <row r="3276">
          <cell r="D3276" t="str">
            <v>002232_Z11</v>
          </cell>
          <cell r="P3276">
            <v>0.04</v>
          </cell>
          <cell r="AD3276">
            <v>1</v>
          </cell>
        </row>
        <row r="3277">
          <cell r="D3277" t="str">
            <v>002232_Z11</v>
          </cell>
          <cell r="P3277">
            <v>0.04</v>
          </cell>
          <cell r="AD3277">
            <v>2</v>
          </cell>
        </row>
        <row r="3278">
          <cell r="D3278" t="str">
            <v>002232_Z11</v>
          </cell>
          <cell r="P3278">
            <v>0.04</v>
          </cell>
          <cell r="AD3278">
            <v>3</v>
          </cell>
        </row>
        <row r="3279">
          <cell r="D3279" t="str">
            <v>002233_Z11</v>
          </cell>
          <cell r="P3279">
            <v>5.5E-2</v>
          </cell>
          <cell r="AD3279">
            <v>1</v>
          </cell>
        </row>
        <row r="3280">
          <cell r="D3280" t="str">
            <v>002233_Z11</v>
          </cell>
          <cell r="P3280">
            <v>5.5E-2</v>
          </cell>
          <cell r="AD3280">
            <v>2</v>
          </cell>
        </row>
        <row r="3281">
          <cell r="D3281" t="str">
            <v>002233_Z11</v>
          </cell>
          <cell r="P3281">
            <v>5.5E-2</v>
          </cell>
          <cell r="AD3281">
            <v>3</v>
          </cell>
        </row>
        <row r="3282">
          <cell r="D3282" t="str">
            <v>002235_Z11</v>
          </cell>
          <cell r="P3282">
            <v>0.2</v>
          </cell>
          <cell r="AD3282">
            <v>1</v>
          </cell>
        </row>
        <row r="3283">
          <cell r="D3283" t="str">
            <v>002235_Z11</v>
          </cell>
          <cell r="P3283">
            <v>0.2</v>
          </cell>
          <cell r="AD3283">
            <v>2</v>
          </cell>
        </row>
        <row r="3284">
          <cell r="D3284" t="str">
            <v>002235_Z11</v>
          </cell>
          <cell r="P3284">
            <v>0.2</v>
          </cell>
          <cell r="AD3284">
            <v>3</v>
          </cell>
        </row>
        <row r="3285">
          <cell r="D3285" t="str">
            <v>VIRT_974C</v>
          </cell>
          <cell r="P3285">
            <v>3.5000000000000003E-2</v>
          </cell>
          <cell r="AD3285">
            <v>1</v>
          </cell>
        </row>
        <row r="3286">
          <cell r="D3286" t="str">
            <v>VIRT_974C</v>
          </cell>
          <cell r="P3286">
            <v>3.5000000000000003E-2</v>
          </cell>
          <cell r="AD3286">
            <v>2</v>
          </cell>
        </row>
        <row r="3287">
          <cell r="D3287" t="str">
            <v>VIRT_974C</v>
          </cell>
          <cell r="P3287">
            <v>3.5000000000000003E-2</v>
          </cell>
          <cell r="AD3287">
            <v>3</v>
          </cell>
        </row>
        <row r="3288">
          <cell r="D3288" t="str">
            <v>002238_Z11</v>
          </cell>
          <cell r="P3288">
            <v>7.0000000000000007E-2</v>
          </cell>
          <cell r="AD3288">
            <v>1</v>
          </cell>
        </row>
        <row r="3289">
          <cell r="D3289" t="str">
            <v>002238_Z11</v>
          </cell>
          <cell r="P3289">
            <v>7.0000000000000007E-2</v>
          </cell>
          <cell r="AD3289">
            <v>2</v>
          </cell>
        </row>
        <row r="3290">
          <cell r="D3290" t="str">
            <v>002238_Z11</v>
          </cell>
          <cell r="P3290">
            <v>7.0000000000000007E-2</v>
          </cell>
          <cell r="AD3290">
            <v>3</v>
          </cell>
        </row>
        <row r="3291">
          <cell r="D3291" t="str">
            <v>002240_Z11</v>
          </cell>
          <cell r="P3291">
            <v>8.3000000000000004E-2</v>
          </cell>
          <cell r="AD3291">
            <v>1</v>
          </cell>
        </row>
        <row r="3292">
          <cell r="D3292" t="str">
            <v>002240_Z11</v>
          </cell>
          <cell r="P3292">
            <v>8.3000000000000004E-2</v>
          </cell>
          <cell r="AD3292">
            <v>2</v>
          </cell>
        </row>
        <row r="3293">
          <cell r="D3293" t="str">
            <v>002240_Z11</v>
          </cell>
          <cell r="P3293">
            <v>8.3000000000000004E-2</v>
          </cell>
          <cell r="AD3293">
            <v>3</v>
          </cell>
        </row>
        <row r="3294">
          <cell r="D3294" t="str">
            <v>VIRT_975C</v>
          </cell>
          <cell r="P3294">
            <v>1.0999999999999999E-2</v>
          </cell>
          <cell r="AD3294">
            <v>1</v>
          </cell>
        </row>
        <row r="3295">
          <cell r="D3295" t="str">
            <v>VIRT_975C</v>
          </cell>
          <cell r="P3295">
            <v>1.0999999999999999E-2</v>
          </cell>
          <cell r="AD3295">
            <v>2</v>
          </cell>
        </row>
        <row r="3296">
          <cell r="D3296" t="str">
            <v>VIRT_975C</v>
          </cell>
          <cell r="P3296">
            <v>1.0999999999999999E-2</v>
          </cell>
          <cell r="AD3296">
            <v>3</v>
          </cell>
        </row>
        <row r="3297">
          <cell r="D3297" t="str">
            <v>002243_Z11</v>
          </cell>
          <cell r="P3297">
            <v>0.02</v>
          </cell>
          <cell r="AD3297">
            <v>1</v>
          </cell>
        </row>
        <row r="3298">
          <cell r="D3298" t="str">
            <v>002243_Z11</v>
          </cell>
          <cell r="P3298">
            <v>0.02</v>
          </cell>
          <cell r="AD3298">
            <v>2</v>
          </cell>
        </row>
        <row r="3299">
          <cell r="D3299" t="str">
            <v>002243_Z11</v>
          </cell>
          <cell r="P3299">
            <v>0.02</v>
          </cell>
          <cell r="AD3299">
            <v>3</v>
          </cell>
        </row>
        <row r="3300">
          <cell r="D3300" t="str">
            <v>002244_Z11</v>
          </cell>
          <cell r="P3300">
            <v>0.2</v>
          </cell>
          <cell r="AD3300">
            <v>1</v>
          </cell>
        </row>
        <row r="3301">
          <cell r="D3301" t="str">
            <v>002244_Z11</v>
          </cell>
          <cell r="P3301">
            <v>0.2</v>
          </cell>
          <cell r="AD3301">
            <v>2</v>
          </cell>
        </row>
        <row r="3302">
          <cell r="D3302" t="str">
            <v>002244_Z11</v>
          </cell>
          <cell r="P3302">
            <v>0.2</v>
          </cell>
          <cell r="AD3302">
            <v>3</v>
          </cell>
        </row>
        <row r="3303">
          <cell r="D3303" t="str">
            <v>VIRT_979C</v>
          </cell>
          <cell r="P3303">
            <v>1.2999999999999999E-2</v>
          </cell>
          <cell r="AD3303">
            <v>1</v>
          </cell>
        </row>
        <row r="3304">
          <cell r="D3304" t="str">
            <v>VIRT_979C</v>
          </cell>
          <cell r="P3304">
            <v>1.2999999999999999E-2</v>
          </cell>
          <cell r="AD3304">
            <v>2</v>
          </cell>
        </row>
        <row r="3305">
          <cell r="D3305" t="str">
            <v>VIRT_979C</v>
          </cell>
          <cell r="P3305">
            <v>1.2999999999999999E-2</v>
          </cell>
          <cell r="AD3305">
            <v>3</v>
          </cell>
        </row>
        <row r="3306">
          <cell r="D3306" t="str">
            <v>002249_Z11</v>
          </cell>
          <cell r="P3306">
            <v>5.4999999999999997E-3</v>
          </cell>
          <cell r="AD3306">
            <v>1</v>
          </cell>
        </row>
        <row r="3307">
          <cell r="D3307" t="str">
            <v>002249_Z11</v>
          </cell>
          <cell r="P3307">
            <v>5.4999999999999997E-3</v>
          </cell>
          <cell r="AD3307">
            <v>2</v>
          </cell>
        </row>
        <row r="3308">
          <cell r="D3308" t="str">
            <v>002249_Z11</v>
          </cell>
          <cell r="P3308">
            <v>5.4999999999999997E-3</v>
          </cell>
          <cell r="AD3308">
            <v>3</v>
          </cell>
        </row>
        <row r="3309">
          <cell r="D3309" t="str">
            <v>002250_Z11</v>
          </cell>
          <cell r="P3309">
            <v>1.9E-2</v>
          </cell>
          <cell r="AD3309">
            <v>1</v>
          </cell>
        </row>
        <row r="3310">
          <cell r="D3310" t="str">
            <v>002250_Z11</v>
          </cell>
          <cell r="P3310">
            <v>1.9E-2</v>
          </cell>
          <cell r="AD3310">
            <v>2</v>
          </cell>
        </row>
        <row r="3311">
          <cell r="D3311" t="str">
            <v>002250_Z11</v>
          </cell>
          <cell r="P3311">
            <v>1.9E-2</v>
          </cell>
          <cell r="AD3311">
            <v>3</v>
          </cell>
        </row>
        <row r="3312">
          <cell r="D3312" t="str">
            <v>002251_Z11</v>
          </cell>
          <cell r="P3312">
            <v>0.09</v>
          </cell>
          <cell r="AD3312">
            <v>1</v>
          </cell>
        </row>
        <row r="3313">
          <cell r="D3313" t="str">
            <v>002251_Z11</v>
          </cell>
          <cell r="P3313">
            <v>0.09</v>
          </cell>
          <cell r="AD3313">
            <v>2</v>
          </cell>
        </row>
        <row r="3314">
          <cell r="D3314" t="str">
            <v>002251_Z11</v>
          </cell>
          <cell r="P3314">
            <v>0.09</v>
          </cell>
          <cell r="AD3314">
            <v>3</v>
          </cell>
        </row>
        <row r="3315">
          <cell r="D3315" t="str">
            <v>VIRT_983C</v>
          </cell>
          <cell r="P3315">
            <v>0.25</v>
          </cell>
          <cell r="AD3315">
            <v>1</v>
          </cell>
        </row>
        <row r="3316">
          <cell r="D3316" t="str">
            <v>VIRT_983C</v>
          </cell>
          <cell r="P3316">
            <v>0.25</v>
          </cell>
          <cell r="AD3316">
            <v>2</v>
          </cell>
        </row>
        <row r="3317">
          <cell r="D3317" t="str">
            <v>VIRT_983C</v>
          </cell>
          <cell r="P3317">
            <v>0.25</v>
          </cell>
          <cell r="AD3317">
            <v>3</v>
          </cell>
        </row>
        <row r="3318">
          <cell r="D3318" t="str">
            <v>002256_Z11</v>
          </cell>
          <cell r="P3318">
            <v>5.5E-2</v>
          </cell>
          <cell r="AD3318">
            <v>1</v>
          </cell>
        </row>
        <row r="3319">
          <cell r="D3319" t="str">
            <v>002256_Z11</v>
          </cell>
          <cell r="P3319">
            <v>5.5E-2</v>
          </cell>
          <cell r="AD3319">
            <v>2</v>
          </cell>
        </row>
        <row r="3320">
          <cell r="D3320" t="str">
            <v>002256_Z11</v>
          </cell>
          <cell r="P3320">
            <v>5.5E-2</v>
          </cell>
          <cell r="AD3320">
            <v>3</v>
          </cell>
        </row>
        <row r="3321">
          <cell r="D3321" t="str">
            <v>002259_Z11</v>
          </cell>
          <cell r="P3321">
            <v>0.02</v>
          </cell>
          <cell r="AD3321">
            <v>1</v>
          </cell>
        </row>
        <row r="3322">
          <cell r="D3322" t="str">
            <v>002259_Z11</v>
          </cell>
          <cell r="P3322">
            <v>0.02</v>
          </cell>
          <cell r="AD3322">
            <v>2</v>
          </cell>
        </row>
        <row r="3323">
          <cell r="D3323" t="str">
            <v>002259_Z11</v>
          </cell>
          <cell r="P3323">
            <v>0.02</v>
          </cell>
          <cell r="AD3323">
            <v>3</v>
          </cell>
        </row>
        <row r="3324">
          <cell r="D3324" t="str">
            <v>VIRT_988C</v>
          </cell>
          <cell r="P3324">
            <v>0.03</v>
          </cell>
          <cell r="AD3324">
            <v>1</v>
          </cell>
        </row>
        <row r="3325">
          <cell r="D3325" t="str">
            <v>VIRT_988C</v>
          </cell>
          <cell r="P3325">
            <v>0.03</v>
          </cell>
          <cell r="AD3325">
            <v>2</v>
          </cell>
        </row>
        <row r="3326">
          <cell r="D3326" t="str">
            <v>VIRT_988C</v>
          </cell>
          <cell r="P3326">
            <v>0.03</v>
          </cell>
          <cell r="AD3326">
            <v>3</v>
          </cell>
        </row>
        <row r="3327">
          <cell r="D3327" t="str">
            <v>002264_Z11</v>
          </cell>
          <cell r="P3327">
            <v>4.2000000000000003E-2</v>
          </cell>
          <cell r="AD3327">
            <v>1</v>
          </cell>
        </row>
        <row r="3328">
          <cell r="D3328" t="str">
            <v>002264_Z11</v>
          </cell>
          <cell r="P3328">
            <v>4.2000000000000003E-2</v>
          </cell>
          <cell r="AD3328">
            <v>2</v>
          </cell>
        </row>
        <row r="3329">
          <cell r="D3329" t="str">
            <v>002264_Z11</v>
          </cell>
          <cell r="P3329">
            <v>4.2000000000000003E-2</v>
          </cell>
          <cell r="AD3329">
            <v>3</v>
          </cell>
        </row>
        <row r="3330">
          <cell r="D3330" t="str">
            <v>002265_Z11</v>
          </cell>
          <cell r="P3330">
            <v>1.92</v>
          </cell>
          <cell r="AD3330">
            <v>1</v>
          </cell>
        </row>
        <row r="3331">
          <cell r="D3331" t="str">
            <v>002265_Z11</v>
          </cell>
          <cell r="P3331">
            <v>1.92</v>
          </cell>
          <cell r="AD3331">
            <v>2</v>
          </cell>
        </row>
        <row r="3332">
          <cell r="D3332" t="str">
            <v>002265_Z11</v>
          </cell>
          <cell r="P3332">
            <v>1.92</v>
          </cell>
          <cell r="AD3332">
            <v>3</v>
          </cell>
        </row>
        <row r="3333">
          <cell r="D3333" t="str">
            <v>VIRT_990C</v>
          </cell>
          <cell r="P3333">
            <v>0.2</v>
          </cell>
          <cell r="AD3333">
            <v>1</v>
          </cell>
        </row>
        <row r="3334">
          <cell r="D3334" t="str">
            <v>VIRT_990C</v>
          </cell>
          <cell r="P3334">
            <v>0.2</v>
          </cell>
          <cell r="AD3334">
            <v>2</v>
          </cell>
        </row>
        <row r="3335">
          <cell r="D3335" t="str">
            <v>VIRT_990C</v>
          </cell>
          <cell r="P3335">
            <v>0.2</v>
          </cell>
          <cell r="AD3335">
            <v>3</v>
          </cell>
        </row>
        <row r="3336">
          <cell r="D3336" t="str">
            <v>002269_Z11</v>
          </cell>
          <cell r="P3336">
            <v>8.0000000000000002E-3</v>
          </cell>
          <cell r="AD3336">
            <v>1</v>
          </cell>
        </row>
        <row r="3337">
          <cell r="D3337" t="str">
            <v>002269_Z11</v>
          </cell>
          <cell r="P3337">
            <v>8.0000000000000002E-3</v>
          </cell>
          <cell r="AD3337">
            <v>2</v>
          </cell>
        </row>
        <row r="3338">
          <cell r="D3338" t="str">
            <v>002269_Z11</v>
          </cell>
          <cell r="P3338">
            <v>8.0000000000000002E-3</v>
          </cell>
          <cell r="AD3338">
            <v>3</v>
          </cell>
        </row>
        <row r="3339">
          <cell r="D3339" t="str">
            <v>VIRT_03874E</v>
          </cell>
          <cell r="P3339">
            <v>1.2999999999999999E-2</v>
          </cell>
          <cell r="AD3339">
            <v>1</v>
          </cell>
        </row>
        <row r="3340">
          <cell r="D3340" t="str">
            <v>VIRT_03874E</v>
          </cell>
          <cell r="P3340">
            <v>1.2999999999999999E-2</v>
          </cell>
          <cell r="AD3340">
            <v>2</v>
          </cell>
        </row>
        <row r="3341">
          <cell r="D3341" t="str">
            <v>VIRT_03874E</v>
          </cell>
          <cell r="P3341">
            <v>1.2999999999999999E-2</v>
          </cell>
          <cell r="AD3341">
            <v>3</v>
          </cell>
        </row>
        <row r="3342">
          <cell r="D3342" t="str">
            <v>VIRT_991C</v>
          </cell>
          <cell r="P3342">
            <v>0.41</v>
          </cell>
          <cell r="AD3342">
            <v>1</v>
          </cell>
        </row>
        <row r="3343">
          <cell r="D3343" t="str">
            <v>VIRT_991C</v>
          </cell>
          <cell r="P3343">
            <v>0.41</v>
          </cell>
          <cell r="AD3343">
            <v>2</v>
          </cell>
        </row>
        <row r="3344">
          <cell r="D3344" t="str">
            <v>VIRT_991C</v>
          </cell>
          <cell r="P3344">
            <v>0.41</v>
          </cell>
          <cell r="AD3344">
            <v>3</v>
          </cell>
        </row>
        <row r="3345">
          <cell r="D3345" t="str">
            <v>002274_Z11</v>
          </cell>
          <cell r="P3345">
            <v>7.4999999999999997E-2</v>
          </cell>
          <cell r="AD3345">
            <v>1</v>
          </cell>
        </row>
        <row r="3346">
          <cell r="D3346" t="str">
            <v>002274_Z11</v>
          </cell>
          <cell r="P3346">
            <v>7.4999999999999997E-2</v>
          </cell>
          <cell r="AD3346">
            <v>2</v>
          </cell>
        </row>
        <row r="3347">
          <cell r="D3347" t="str">
            <v>002274_Z11</v>
          </cell>
          <cell r="P3347">
            <v>7.4999999999999997E-2</v>
          </cell>
          <cell r="AD3347">
            <v>3</v>
          </cell>
        </row>
        <row r="3348">
          <cell r="D3348" t="str">
            <v>VIRT_994C</v>
          </cell>
          <cell r="P3348">
            <v>4.3999999999999997E-2</v>
          </cell>
          <cell r="AD3348">
            <v>1</v>
          </cell>
        </row>
        <row r="3349">
          <cell r="D3349" t="str">
            <v>VIRT_994C</v>
          </cell>
          <cell r="P3349">
            <v>4.3999999999999997E-2</v>
          </cell>
          <cell r="AD3349">
            <v>2</v>
          </cell>
        </row>
        <row r="3350">
          <cell r="D3350" t="str">
            <v>VIRT_994C</v>
          </cell>
          <cell r="P3350">
            <v>4.3999999999999997E-2</v>
          </cell>
          <cell r="AD3350">
            <v>3</v>
          </cell>
        </row>
        <row r="3351">
          <cell r="D3351" t="str">
            <v>002277_Z11</v>
          </cell>
          <cell r="P3351">
            <v>1.4999999999999999E-2</v>
          </cell>
          <cell r="AD3351">
            <v>1</v>
          </cell>
        </row>
        <row r="3352">
          <cell r="D3352" t="str">
            <v>002277_Z11</v>
          </cell>
          <cell r="P3352">
            <v>1.4999999999999999E-2</v>
          </cell>
          <cell r="AD3352">
            <v>2</v>
          </cell>
        </row>
        <row r="3353">
          <cell r="D3353" t="str">
            <v>002277_Z11</v>
          </cell>
          <cell r="P3353">
            <v>1.4999999999999999E-2</v>
          </cell>
          <cell r="AD3353">
            <v>3</v>
          </cell>
        </row>
        <row r="3354">
          <cell r="D3354" t="str">
            <v>002278_Z11</v>
          </cell>
          <cell r="P3354">
            <v>0.02</v>
          </cell>
          <cell r="AD3354">
            <v>1</v>
          </cell>
        </row>
        <row r="3355">
          <cell r="D3355" t="str">
            <v>002278_Z11</v>
          </cell>
          <cell r="P3355">
            <v>0.02</v>
          </cell>
          <cell r="AD3355">
            <v>2</v>
          </cell>
        </row>
        <row r="3356">
          <cell r="D3356" t="str">
            <v>002278_Z11</v>
          </cell>
          <cell r="P3356">
            <v>0.02</v>
          </cell>
          <cell r="AD3356">
            <v>3</v>
          </cell>
        </row>
        <row r="3357">
          <cell r="D3357" t="str">
            <v>VIRT_997C</v>
          </cell>
          <cell r="P3357">
            <v>0.23</v>
          </cell>
          <cell r="AD3357">
            <v>1</v>
          </cell>
        </row>
        <row r="3358">
          <cell r="D3358" t="str">
            <v>VIRT_997C</v>
          </cell>
          <cell r="P3358">
            <v>0.23</v>
          </cell>
          <cell r="AD3358">
            <v>2</v>
          </cell>
        </row>
        <row r="3359">
          <cell r="D3359" t="str">
            <v>VIRT_997C</v>
          </cell>
          <cell r="P3359">
            <v>0.23</v>
          </cell>
          <cell r="AD3359">
            <v>3</v>
          </cell>
        </row>
        <row r="3360">
          <cell r="D3360" t="str">
            <v>002283_Z11</v>
          </cell>
          <cell r="P3360">
            <v>8.0000000000000002E-3</v>
          </cell>
          <cell r="AD3360">
            <v>1</v>
          </cell>
        </row>
        <row r="3361">
          <cell r="D3361" t="str">
            <v>002283_Z11</v>
          </cell>
          <cell r="P3361">
            <v>8.0000000000000002E-3</v>
          </cell>
          <cell r="AD3361">
            <v>2</v>
          </cell>
        </row>
        <row r="3362">
          <cell r="D3362" t="str">
            <v>VIRT_999C</v>
          </cell>
          <cell r="P3362">
            <v>3.5999999999999997E-2</v>
          </cell>
          <cell r="AD3362">
            <v>1</v>
          </cell>
        </row>
        <row r="3363">
          <cell r="D3363" t="str">
            <v>VIRT_999C</v>
          </cell>
          <cell r="P3363">
            <v>3.5999999999999997E-2</v>
          </cell>
          <cell r="AD3363">
            <v>2</v>
          </cell>
        </row>
        <row r="3364">
          <cell r="D3364" t="str">
            <v>VIRT_999C</v>
          </cell>
          <cell r="P3364">
            <v>3.5999999999999997E-2</v>
          </cell>
          <cell r="AD3364">
            <v>3</v>
          </cell>
        </row>
        <row r="3365">
          <cell r="D3365" t="str">
            <v>002287_Z11</v>
          </cell>
          <cell r="P3365">
            <v>7.0000000000000007E-2</v>
          </cell>
          <cell r="AD3365">
            <v>1</v>
          </cell>
        </row>
        <row r="3366">
          <cell r="D3366" t="str">
            <v>002287_Z11</v>
          </cell>
          <cell r="P3366">
            <v>7.0000000000000007E-2</v>
          </cell>
          <cell r="AD3366">
            <v>2</v>
          </cell>
        </row>
        <row r="3367">
          <cell r="D3367" t="str">
            <v>002287_Z11</v>
          </cell>
          <cell r="P3367">
            <v>7.0000000000000007E-2</v>
          </cell>
          <cell r="AD3367">
            <v>3</v>
          </cell>
        </row>
        <row r="3368">
          <cell r="D3368" t="str">
            <v>002289_Z11</v>
          </cell>
          <cell r="P3368">
            <v>0.09</v>
          </cell>
          <cell r="AD3368">
            <v>1</v>
          </cell>
        </row>
        <row r="3369">
          <cell r="D3369" t="str">
            <v>002289_Z11</v>
          </cell>
          <cell r="P3369">
            <v>0.09</v>
          </cell>
          <cell r="AD3369">
            <v>2</v>
          </cell>
        </row>
        <row r="3370">
          <cell r="D3370" t="str">
            <v>002289_Z11</v>
          </cell>
          <cell r="P3370">
            <v>0.09</v>
          </cell>
          <cell r="AD3370">
            <v>3</v>
          </cell>
        </row>
        <row r="3371">
          <cell r="D3371" t="str">
            <v>002299_Z11</v>
          </cell>
          <cell r="P3371">
            <v>1.4999999999999999E-2</v>
          </cell>
          <cell r="AD3371">
            <v>1</v>
          </cell>
        </row>
        <row r="3372">
          <cell r="D3372" t="str">
            <v>002299_Z11</v>
          </cell>
          <cell r="P3372">
            <v>1.4999999999999999E-2</v>
          </cell>
          <cell r="AD3372">
            <v>2</v>
          </cell>
        </row>
        <row r="3373">
          <cell r="D3373" t="str">
            <v>002299_Z11</v>
          </cell>
          <cell r="P3373">
            <v>1.4999999999999999E-2</v>
          </cell>
          <cell r="AD3373">
            <v>3</v>
          </cell>
        </row>
        <row r="3374">
          <cell r="D3374" t="str">
            <v>002300_Z11</v>
          </cell>
          <cell r="P3374">
            <v>0.03</v>
          </cell>
          <cell r="AD3374">
            <v>1</v>
          </cell>
        </row>
        <row r="3375">
          <cell r="D3375" t="str">
            <v>002300_Z11</v>
          </cell>
          <cell r="P3375">
            <v>0.03</v>
          </cell>
          <cell r="AD3375">
            <v>2</v>
          </cell>
        </row>
        <row r="3376">
          <cell r="D3376" t="str">
            <v>002300_Z11</v>
          </cell>
          <cell r="P3376">
            <v>0.03</v>
          </cell>
          <cell r="AD3376">
            <v>3</v>
          </cell>
        </row>
        <row r="3377">
          <cell r="D3377" t="str">
            <v>002301_Z11</v>
          </cell>
          <cell r="P3377">
            <v>2.7E-2</v>
          </cell>
          <cell r="AD3377">
            <v>1</v>
          </cell>
        </row>
        <row r="3378">
          <cell r="D3378" t="str">
            <v>002301_Z11</v>
          </cell>
          <cell r="P3378">
            <v>2.7E-2</v>
          </cell>
          <cell r="AD3378">
            <v>2</v>
          </cell>
        </row>
        <row r="3379">
          <cell r="D3379" t="str">
            <v>002301_Z11</v>
          </cell>
          <cell r="P3379">
            <v>2.7E-2</v>
          </cell>
          <cell r="AD3379">
            <v>3</v>
          </cell>
        </row>
        <row r="3380">
          <cell r="D3380" t="str">
            <v>002304_Z11</v>
          </cell>
          <cell r="P3380">
            <v>2.4E-2</v>
          </cell>
          <cell r="AD3380">
            <v>1</v>
          </cell>
        </row>
        <row r="3381">
          <cell r="D3381" t="str">
            <v>002304_Z11</v>
          </cell>
          <cell r="P3381">
            <v>2.4E-2</v>
          </cell>
          <cell r="AD3381">
            <v>2</v>
          </cell>
        </row>
        <row r="3382">
          <cell r="D3382" t="str">
            <v>002304_Z11</v>
          </cell>
          <cell r="P3382">
            <v>2.4E-2</v>
          </cell>
          <cell r="AD3382">
            <v>3</v>
          </cell>
        </row>
        <row r="3383">
          <cell r="D3383" t="str">
            <v>VIRT_1016C</v>
          </cell>
          <cell r="P3383">
            <v>2.7669999999999999</v>
          </cell>
          <cell r="AD3383">
            <v>1</v>
          </cell>
        </row>
        <row r="3384">
          <cell r="D3384" t="str">
            <v>VIRT_1016C</v>
          </cell>
          <cell r="P3384">
            <v>2.7669999999999999</v>
          </cell>
          <cell r="AD3384">
            <v>2</v>
          </cell>
        </row>
        <row r="3385">
          <cell r="D3385" t="str">
            <v>VIRT_1016C</v>
          </cell>
          <cell r="P3385">
            <v>2.7669999999999999</v>
          </cell>
          <cell r="AD3385">
            <v>3</v>
          </cell>
        </row>
        <row r="3386">
          <cell r="D3386" t="str">
            <v>VIRT_1017C</v>
          </cell>
          <cell r="P3386">
            <v>9.5000000000000001E-2</v>
          </cell>
          <cell r="AD3386">
            <v>1</v>
          </cell>
        </row>
        <row r="3387">
          <cell r="D3387" t="str">
            <v>VIRT_1017C</v>
          </cell>
          <cell r="P3387">
            <v>9.5000000000000001E-2</v>
          </cell>
          <cell r="AD3387">
            <v>2</v>
          </cell>
        </row>
        <row r="3388">
          <cell r="D3388" t="str">
            <v>VIRT_1017C</v>
          </cell>
          <cell r="P3388">
            <v>9.5000000000000001E-2</v>
          </cell>
          <cell r="AD3388">
            <v>3</v>
          </cell>
        </row>
        <row r="3389">
          <cell r="D3389" t="str">
            <v>002311_Z11</v>
          </cell>
          <cell r="P3389">
            <v>0.03</v>
          </cell>
          <cell r="AD3389">
            <v>1</v>
          </cell>
        </row>
        <row r="3390">
          <cell r="D3390" t="str">
            <v>002311_Z11</v>
          </cell>
          <cell r="P3390">
            <v>0.03</v>
          </cell>
          <cell r="AD3390">
            <v>2</v>
          </cell>
        </row>
        <row r="3391">
          <cell r="D3391" t="str">
            <v>002311_Z11</v>
          </cell>
          <cell r="P3391">
            <v>0.03</v>
          </cell>
          <cell r="AD3391">
            <v>3</v>
          </cell>
        </row>
        <row r="3392">
          <cell r="D3392" t="str">
            <v>VIRT_1018C</v>
          </cell>
          <cell r="P3392">
            <v>0.59399999999999997</v>
          </cell>
          <cell r="AD3392">
            <v>1</v>
          </cell>
        </row>
        <row r="3393">
          <cell r="D3393" t="str">
            <v>VIRT_1018C</v>
          </cell>
          <cell r="P3393">
            <v>0.59399999999999997</v>
          </cell>
          <cell r="AD3393">
            <v>2</v>
          </cell>
        </row>
        <row r="3394">
          <cell r="D3394" t="str">
            <v>VIRT_1018C</v>
          </cell>
          <cell r="P3394">
            <v>0.59399999999999997</v>
          </cell>
          <cell r="AD3394">
            <v>3</v>
          </cell>
        </row>
        <row r="3395">
          <cell r="D3395" t="str">
            <v>VIRT_1020C</v>
          </cell>
          <cell r="P3395">
            <v>0.121</v>
          </cell>
          <cell r="AD3395">
            <v>1</v>
          </cell>
        </row>
        <row r="3396">
          <cell r="D3396" t="str">
            <v>VIRT_1020C</v>
          </cell>
          <cell r="P3396">
            <v>0.121</v>
          </cell>
          <cell r="AD3396">
            <v>2</v>
          </cell>
        </row>
        <row r="3397">
          <cell r="D3397" t="str">
            <v>VIRT_1020C</v>
          </cell>
          <cell r="P3397">
            <v>0.121</v>
          </cell>
          <cell r="AD3397">
            <v>3</v>
          </cell>
        </row>
        <row r="3398">
          <cell r="D3398" t="str">
            <v>002325_Z11</v>
          </cell>
          <cell r="P3398">
            <v>0.16</v>
          </cell>
          <cell r="AD3398">
            <v>1</v>
          </cell>
        </row>
        <row r="3399">
          <cell r="D3399" t="str">
            <v>002325_Z11</v>
          </cell>
          <cell r="P3399">
            <v>0.16</v>
          </cell>
          <cell r="AD3399">
            <v>2</v>
          </cell>
        </row>
        <row r="3400">
          <cell r="D3400" t="str">
            <v>002325_Z11</v>
          </cell>
          <cell r="P3400">
            <v>0.16</v>
          </cell>
          <cell r="AD3400">
            <v>3</v>
          </cell>
        </row>
        <row r="3401">
          <cell r="D3401" t="str">
            <v>VIRT_1026C</v>
          </cell>
          <cell r="P3401">
            <v>0.36199999999999999</v>
          </cell>
          <cell r="AD3401">
            <v>1</v>
          </cell>
        </row>
        <row r="3402">
          <cell r="D3402" t="str">
            <v>VIRT_1026C</v>
          </cell>
          <cell r="P3402">
            <v>0.36199999999999999</v>
          </cell>
          <cell r="AD3402">
            <v>2</v>
          </cell>
        </row>
        <row r="3403">
          <cell r="D3403" t="str">
            <v>VIRT_1026C</v>
          </cell>
          <cell r="P3403">
            <v>0.36199999999999999</v>
          </cell>
          <cell r="AD3403">
            <v>3</v>
          </cell>
        </row>
        <row r="3404">
          <cell r="D3404" t="str">
            <v>002344_Z11</v>
          </cell>
          <cell r="P3404">
            <v>6.5000000000000002E-2</v>
          </cell>
          <cell r="AD3404">
            <v>1</v>
          </cell>
        </row>
        <row r="3405">
          <cell r="D3405" t="str">
            <v>002344_Z11</v>
          </cell>
          <cell r="P3405">
            <v>6.5000000000000002E-2</v>
          </cell>
          <cell r="AD3405">
            <v>2</v>
          </cell>
        </row>
        <row r="3406">
          <cell r="D3406" t="str">
            <v>002344_Z11</v>
          </cell>
          <cell r="P3406">
            <v>6.5000000000000002E-2</v>
          </cell>
          <cell r="AD3406">
            <v>3</v>
          </cell>
        </row>
        <row r="3407">
          <cell r="D3407" t="str">
            <v>002345_Z11</v>
          </cell>
          <cell r="P3407">
            <v>0.09</v>
          </cell>
          <cell r="AD3407">
            <v>1</v>
          </cell>
        </row>
        <row r="3408">
          <cell r="D3408" t="str">
            <v>002345_Z11</v>
          </cell>
          <cell r="P3408">
            <v>0.09</v>
          </cell>
          <cell r="AD3408">
            <v>2</v>
          </cell>
        </row>
        <row r="3409">
          <cell r="D3409" t="str">
            <v>002345_Z11</v>
          </cell>
          <cell r="P3409">
            <v>0.09</v>
          </cell>
          <cell r="AD3409">
            <v>3</v>
          </cell>
        </row>
        <row r="3410">
          <cell r="D3410" t="str">
            <v>002346_Z11</v>
          </cell>
          <cell r="P3410">
            <v>0.33</v>
          </cell>
          <cell r="AD3410">
            <v>1</v>
          </cell>
        </row>
        <row r="3411">
          <cell r="D3411" t="str">
            <v>002346_Z11</v>
          </cell>
          <cell r="P3411">
            <v>0.33</v>
          </cell>
          <cell r="AD3411">
            <v>2</v>
          </cell>
        </row>
        <row r="3412">
          <cell r="D3412" t="str">
            <v>002346_Z11</v>
          </cell>
          <cell r="P3412">
            <v>0.33</v>
          </cell>
          <cell r="AD3412">
            <v>3</v>
          </cell>
        </row>
        <row r="3413">
          <cell r="D3413" t="str">
            <v>002352_Z11</v>
          </cell>
          <cell r="P3413">
            <v>5.5E-2</v>
          </cell>
          <cell r="AD3413">
            <v>1</v>
          </cell>
        </row>
        <row r="3414">
          <cell r="D3414" t="str">
            <v>002352_Z11</v>
          </cell>
          <cell r="P3414">
            <v>5.5E-2</v>
          </cell>
          <cell r="AD3414">
            <v>2</v>
          </cell>
        </row>
        <row r="3415">
          <cell r="D3415" t="str">
            <v>002352_Z11</v>
          </cell>
          <cell r="P3415">
            <v>5.5E-2</v>
          </cell>
          <cell r="AD3415">
            <v>3</v>
          </cell>
        </row>
        <row r="3416">
          <cell r="D3416" t="str">
            <v>034608_Z11</v>
          </cell>
          <cell r="P3416">
            <v>1.8499999999999999E-2</v>
          </cell>
          <cell r="AD3416">
            <v>1</v>
          </cell>
        </row>
        <row r="3417">
          <cell r="D3417" t="str">
            <v>034608_Z11</v>
          </cell>
          <cell r="P3417">
            <v>1.8499999999999999E-2</v>
          </cell>
          <cell r="AD3417">
            <v>2</v>
          </cell>
        </row>
        <row r="3418">
          <cell r="D3418" t="str">
            <v>034608_Z11</v>
          </cell>
          <cell r="P3418">
            <v>1.8499999999999999E-2</v>
          </cell>
          <cell r="AD3418">
            <v>3</v>
          </cell>
        </row>
        <row r="3419">
          <cell r="D3419" t="str">
            <v>002353_Z11</v>
          </cell>
          <cell r="P3419">
            <v>1.4999999999999999E-2</v>
          </cell>
          <cell r="AD3419">
            <v>1</v>
          </cell>
        </row>
        <row r="3420">
          <cell r="D3420" t="str">
            <v>002353_Z11</v>
          </cell>
          <cell r="P3420">
            <v>1.4999999999999999E-2</v>
          </cell>
          <cell r="AD3420">
            <v>2</v>
          </cell>
        </row>
        <row r="3421">
          <cell r="D3421" t="str">
            <v>002353_Z11</v>
          </cell>
          <cell r="P3421">
            <v>1.4999999999999999E-2</v>
          </cell>
          <cell r="AD3421">
            <v>3</v>
          </cell>
        </row>
        <row r="3422">
          <cell r="D3422" t="str">
            <v>002354_Z11</v>
          </cell>
          <cell r="P3422">
            <v>1.9E-2</v>
          </cell>
          <cell r="AD3422">
            <v>1</v>
          </cell>
        </row>
        <row r="3423">
          <cell r="D3423" t="str">
            <v>002354_Z11</v>
          </cell>
          <cell r="P3423">
            <v>1.9E-2</v>
          </cell>
          <cell r="AD3423">
            <v>2</v>
          </cell>
        </row>
        <row r="3424">
          <cell r="D3424" t="str">
            <v>002354_Z11</v>
          </cell>
          <cell r="P3424">
            <v>1.9E-2</v>
          </cell>
          <cell r="AD3424">
            <v>3</v>
          </cell>
        </row>
        <row r="3425">
          <cell r="D3425" t="str">
            <v>002358_Z11</v>
          </cell>
          <cell r="P3425">
            <v>0.2</v>
          </cell>
          <cell r="AD3425">
            <v>1</v>
          </cell>
        </row>
        <row r="3426">
          <cell r="D3426" t="str">
            <v>002358_Z11</v>
          </cell>
          <cell r="P3426">
            <v>0.2</v>
          </cell>
          <cell r="AD3426">
            <v>2</v>
          </cell>
        </row>
        <row r="3427">
          <cell r="D3427" t="str">
            <v>002358_Z11</v>
          </cell>
          <cell r="P3427">
            <v>0.2</v>
          </cell>
          <cell r="AD3427">
            <v>3</v>
          </cell>
        </row>
        <row r="3428">
          <cell r="D3428" t="str">
            <v>033883_Z11</v>
          </cell>
          <cell r="P3428">
            <v>0.11</v>
          </cell>
          <cell r="AD3428">
            <v>1</v>
          </cell>
        </row>
        <row r="3429">
          <cell r="D3429" t="str">
            <v>033883_Z11</v>
          </cell>
          <cell r="P3429">
            <v>0.11</v>
          </cell>
          <cell r="AD3429">
            <v>2</v>
          </cell>
        </row>
        <row r="3430">
          <cell r="D3430" t="str">
            <v>033883_Z11</v>
          </cell>
          <cell r="P3430">
            <v>0.11</v>
          </cell>
          <cell r="AD3430">
            <v>3</v>
          </cell>
        </row>
        <row r="3431">
          <cell r="D3431" t="str">
            <v>002361_Z11</v>
          </cell>
          <cell r="P3431">
            <v>1.7999999999999999E-2</v>
          </cell>
          <cell r="AD3431">
            <v>1</v>
          </cell>
        </row>
        <row r="3432">
          <cell r="D3432" t="str">
            <v>002361_Z11</v>
          </cell>
          <cell r="P3432">
            <v>1.7999999999999999E-2</v>
          </cell>
          <cell r="AD3432">
            <v>2</v>
          </cell>
        </row>
        <row r="3433">
          <cell r="D3433" t="str">
            <v>002361_Z11</v>
          </cell>
          <cell r="P3433">
            <v>1.7999999999999999E-2</v>
          </cell>
          <cell r="AD3433">
            <v>3</v>
          </cell>
        </row>
        <row r="3434">
          <cell r="D3434" t="str">
            <v>VIRT_1046C</v>
          </cell>
          <cell r="P3434">
            <v>3.5999999999999997E-2</v>
          </cell>
          <cell r="AD3434">
            <v>1</v>
          </cell>
        </row>
        <row r="3435">
          <cell r="D3435" t="str">
            <v>VIRT_1046C</v>
          </cell>
          <cell r="P3435">
            <v>3.5999999999999997E-2</v>
          </cell>
          <cell r="AD3435">
            <v>2</v>
          </cell>
        </row>
        <row r="3436">
          <cell r="D3436" t="str">
            <v>VIRT_1046C</v>
          </cell>
          <cell r="P3436">
            <v>3.5999999999999997E-2</v>
          </cell>
          <cell r="AD3436">
            <v>3</v>
          </cell>
        </row>
        <row r="3437">
          <cell r="D3437" t="str">
            <v>002365_Z11</v>
          </cell>
          <cell r="P3437">
            <v>0.17499999999999999</v>
          </cell>
          <cell r="AD3437">
            <v>1</v>
          </cell>
        </row>
        <row r="3438">
          <cell r="D3438" t="str">
            <v>002365_Z11</v>
          </cell>
          <cell r="P3438">
            <v>0.17499999999999999</v>
          </cell>
          <cell r="AD3438">
            <v>2</v>
          </cell>
        </row>
        <row r="3439">
          <cell r="D3439" t="str">
            <v>002365_Z11</v>
          </cell>
          <cell r="P3439">
            <v>0.17499999999999999</v>
          </cell>
          <cell r="AD3439">
            <v>3</v>
          </cell>
        </row>
        <row r="3440">
          <cell r="D3440" t="str">
            <v>VIRT_1048C</v>
          </cell>
          <cell r="P3440">
            <v>0.03</v>
          </cell>
          <cell r="AD3440">
            <v>1</v>
          </cell>
        </row>
        <row r="3441">
          <cell r="D3441" t="str">
            <v>VIRT_1048C</v>
          </cell>
          <cell r="P3441">
            <v>0.03</v>
          </cell>
          <cell r="AD3441">
            <v>2</v>
          </cell>
        </row>
        <row r="3442">
          <cell r="D3442" t="str">
            <v>VIRT_1048C</v>
          </cell>
          <cell r="P3442">
            <v>0.03</v>
          </cell>
          <cell r="AD3442">
            <v>3</v>
          </cell>
        </row>
        <row r="3443">
          <cell r="D3443" t="str">
            <v>002368_Z11</v>
          </cell>
          <cell r="P3443">
            <v>0.12</v>
          </cell>
          <cell r="AD3443">
            <v>1</v>
          </cell>
        </row>
        <row r="3444">
          <cell r="D3444" t="str">
            <v>002368_Z11</v>
          </cell>
          <cell r="P3444">
            <v>0.12</v>
          </cell>
          <cell r="AD3444">
            <v>2</v>
          </cell>
        </row>
        <row r="3445">
          <cell r="D3445" t="str">
            <v>002368_Z11</v>
          </cell>
          <cell r="P3445">
            <v>0.12</v>
          </cell>
          <cell r="AD3445">
            <v>3</v>
          </cell>
        </row>
        <row r="3446">
          <cell r="D3446" t="str">
            <v>002375_Z11</v>
          </cell>
          <cell r="P3446">
            <v>2.1999999999999999E-2</v>
          </cell>
          <cell r="AD3446">
            <v>1</v>
          </cell>
        </row>
        <row r="3447">
          <cell r="D3447" t="str">
            <v>002375_Z11</v>
          </cell>
          <cell r="P3447">
            <v>2.1999999999999999E-2</v>
          </cell>
          <cell r="AD3447">
            <v>2</v>
          </cell>
        </row>
        <row r="3448">
          <cell r="D3448" t="str">
            <v>002375_Z11</v>
          </cell>
          <cell r="P3448">
            <v>2.1999999999999999E-2</v>
          </cell>
          <cell r="AD3448">
            <v>3</v>
          </cell>
        </row>
        <row r="3449">
          <cell r="D3449" t="str">
            <v>002377_Z11</v>
          </cell>
          <cell r="P3449">
            <v>0.03</v>
          </cell>
          <cell r="AD3449">
            <v>1</v>
          </cell>
        </row>
        <row r="3450">
          <cell r="D3450" t="str">
            <v>002377_Z11</v>
          </cell>
          <cell r="P3450">
            <v>0.03</v>
          </cell>
          <cell r="AD3450">
            <v>2</v>
          </cell>
        </row>
        <row r="3451">
          <cell r="D3451" t="str">
            <v>002377_Z11</v>
          </cell>
          <cell r="P3451">
            <v>0.03</v>
          </cell>
          <cell r="AD3451">
            <v>3</v>
          </cell>
        </row>
        <row r="3452">
          <cell r="D3452" t="str">
            <v>002378_Z11</v>
          </cell>
          <cell r="P3452">
            <v>7.4999999999999997E-2</v>
          </cell>
          <cell r="AD3452">
            <v>1</v>
          </cell>
        </row>
        <row r="3453">
          <cell r="D3453" t="str">
            <v>002378_Z11</v>
          </cell>
          <cell r="P3453">
            <v>7.4999999999999997E-2</v>
          </cell>
          <cell r="AD3453">
            <v>2</v>
          </cell>
        </row>
        <row r="3454">
          <cell r="D3454" t="str">
            <v>002378_Z11</v>
          </cell>
          <cell r="P3454">
            <v>7.4999999999999997E-2</v>
          </cell>
          <cell r="AD3454">
            <v>3</v>
          </cell>
        </row>
        <row r="3455">
          <cell r="D3455" t="str">
            <v>VIRT_1056C</v>
          </cell>
          <cell r="P3455">
            <v>0.43</v>
          </cell>
          <cell r="AD3455">
            <v>1</v>
          </cell>
        </row>
        <row r="3456">
          <cell r="D3456" t="str">
            <v>VIRT_1056C</v>
          </cell>
          <cell r="P3456">
            <v>0.43</v>
          </cell>
          <cell r="AD3456">
            <v>2</v>
          </cell>
        </row>
        <row r="3457">
          <cell r="D3457" t="str">
            <v>VIRT_1056C</v>
          </cell>
          <cell r="P3457">
            <v>0.43</v>
          </cell>
          <cell r="AD3457">
            <v>3</v>
          </cell>
        </row>
        <row r="3458">
          <cell r="D3458" t="str">
            <v>002392_Z11</v>
          </cell>
          <cell r="P3458">
            <v>1.0999999999999999E-2</v>
          </cell>
          <cell r="AD3458">
            <v>1</v>
          </cell>
        </row>
        <row r="3459">
          <cell r="D3459" t="str">
            <v>002392_Z11</v>
          </cell>
          <cell r="P3459">
            <v>1.0999999999999999E-2</v>
          </cell>
          <cell r="AD3459">
            <v>2</v>
          </cell>
        </row>
        <row r="3460">
          <cell r="D3460" t="str">
            <v>002392_Z11</v>
          </cell>
          <cell r="P3460">
            <v>1.0999999999999999E-2</v>
          </cell>
          <cell r="AD3460">
            <v>3</v>
          </cell>
        </row>
        <row r="3461">
          <cell r="D3461" t="str">
            <v>002393_Z11</v>
          </cell>
          <cell r="P3461">
            <v>0.04</v>
          </cell>
          <cell r="AD3461">
            <v>1</v>
          </cell>
        </row>
        <row r="3462">
          <cell r="D3462" t="str">
            <v>002393_Z11</v>
          </cell>
          <cell r="P3462">
            <v>0.04</v>
          </cell>
          <cell r="AD3462">
            <v>2</v>
          </cell>
        </row>
        <row r="3463">
          <cell r="D3463" t="str">
            <v>002393_Z11</v>
          </cell>
          <cell r="P3463">
            <v>0.04</v>
          </cell>
          <cell r="AD3463">
            <v>3</v>
          </cell>
        </row>
        <row r="3464">
          <cell r="D3464" t="str">
            <v>002395_Z11</v>
          </cell>
          <cell r="P3464">
            <v>0.74</v>
          </cell>
          <cell r="AD3464">
            <v>1</v>
          </cell>
        </row>
        <row r="3465">
          <cell r="D3465" t="str">
            <v>002395_Z11</v>
          </cell>
          <cell r="P3465">
            <v>0.74</v>
          </cell>
          <cell r="AD3465">
            <v>2</v>
          </cell>
        </row>
        <row r="3466">
          <cell r="D3466" t="str">
            <v>002395_Z11</v>
          </cell>
          <cell r="P3466">
            <v>0.74</v>
          </cell>
          <cell r="AD3466">
            <v>3</v>
          </cell>
        </row>
        <row r="3467">
          <cell r="D3467" t="str">
            <v>002403_Z11</v>
          </cell>
          <cell r="P3467">
            <v>1.48</v>
          </cell>
          <cell r="AD3467">
            <v>3</v>
          </cell>
        </row>
        <row r="3468">
          <cell r="D3468" t="str">
            <v>002404_Z11</v>
          </cell>
          <cell r="P3468">
            <v>1.48</v>
          </cell>
          <cell r="AD3468">
            <v>3</v>
          </cell>
        </row>
        <row r="3469">
          <cell r="D3469" t="str">
            <v>VIRT_1065C</v>
          </cell>
          <cell r="P3469">
            <v>2.7</v>
          </cell>
          <cell r="AD3469">
            <v>1</v>
          </cell>
        </row>
        <row r="3470">
          <cell r="D3470" t="str">
            <v>VIRT_1065C</v>
          </cell>
          <cell r="P3470">
            <v>2.7</v>
          </cell>
          <cell r="AD3470">
            <v>2</v>
          </cell>
        </row>
        <row r="3471">
          <cell r="D3471" t="str">
            <v>002405_Z11</v>
          </cell>
          <cell r="P3471">
            <v>4.08</v>
          </cell>
          <cell r="AD3471">
            <v>1</v>
          </cell>
        </row>
        <row r="3472">
          <cell r="D3472" t="str">
            <v>002405_Z11</v>
          </cell>
          <cell r="P3472">
            <v>4.08</v>
          </cell>
          <cell r="AD3472">
            <v>2</v>
          </cell>
        </row>
        <row r="3473">
          <cell r="D3473" t="str">
            <v>002405_Z11</v>
          </cell>
          <cell r="P3473">
            <v>4.08</v>
          </cell>
          <cell r="AD3473">
            <v>3</v>
          </cell>
        </row>
        <row r="3474">
          <cell r="D3474" t="str">
            <v>002406_Z11</v>
          </cell>
          <cell r="P3474">
            <v>0.5</v>
          </cell>
          <cell r="AD3474">
            <v>1</v>
          </cell>
        </row>
        <row r="3475">
          <cell r="D3475" t="str">
            <v>002406_Z11</v>
          </cell>
          <cell r="P3475">
            <v>0.5</v>
          </cell>
          <cell r="AD3475">
            <v>2</v>
          </cell>
        </row>
        <row r="3476">
          <cell r="D3476" t="str">
            <v>002406_Z11</v>
          </cell>
          <cell r="P3476">
            <v>0.5</v>
          </cell>
          <cell r="AD3476">
            <v>3</v>
          </cell>
        </row>
        <row r="3477">
          <cell r="D3477" t="str">
            <v>002407_Z11</v>
          </cell>
          <cell r="P3477">
            <v>0.5</v>
          </cell>
          <cell r="AD3477">
            <v>1</v>
          </cell>
        </row>
        <row r="3478">
          <cell r="D3478" t="str">
            <v>002407_Z11</v>
          </cell>
          <cell r="P3478">
            <v>0.5</v>
          </cell>
          <cell r="AD3478">
            <v>2</v>
          </cell>
        </row>
        <row r="3479">
          <cell r="D3479" t="str">
            <v>002407_Z11</v>
          </cell>
          <cell r="P3479">
            <v>0.5</v>
          </cell>
          <cell r="AD3479">
            <v>3</v>
          </cell>
        </row>
        <row r="3480">
          <cell r="D3480" t="str">
            <v>002408_Z11</v>
          </cell>
          <cell r="P3480">
            <v>0.5</v>
          </cell>
          <cell r="AD3480">
            <v>1</v>
          </cell>
        </row>
        <row r="3481">
          <cell r="D3481" t="str">
            <v>002408_Z11</v>
          </cell>
          <cell r="P3481">
            <v>0.5</v>
          </cell>
          <cell r="AD3481">
            <v>2</v>
          </cell>
        </row>
        <row r="3482">
          <cell r="D3482" t="str">
            <v>002408_Z11</v>
          </cell>
          <cell r="P3482">
            <v>0.5</v>
          </cell>
          <cell r="AD3482">
            <v>3</v>
          </cell>
        </row>
        <row r="3483">
          <cell r="D3483" t="str">
            <v>002409_Z11</v>
          </cell>
          <cell r="P3483">
            <v>2.4</v>
          </cell>
          <cell r="AD3483">
            <v>1</v>
          </cell>
        </row>
        <row r="3484">
          <cell r="D3484" t="str">
            <v>002409_Z11</v>
          </cell>
          <cell r="P3484">
            <v>2.4</v>
          </cell>
          <cell r="AD3484">
            <v>2</v>
          </cell>
        </row>
        <row r="3485">
          <cell r="D3485" t="str">
            <v>002409_Z11</v>
          </cell>
          <cell r="P3485">
            <v>2.4</v>
          </cell>
          <cell r="AD3485">
            <v>3</v>
          </cell>
        </row>
        <row r="3486">
          <cell r="D3486" t="str">
            <v>VIRT_1068C</v>
          </cell>
          <cell r="P3486">
            <v>7.6</v>
          </cell>
          <cell r="AD3486">
            <v>1</v>
          </cell>
        </row>
        <row r="3487">
          <cell r="D3487" t="str">
            <v>VIRT_1068C</v>
          </cell>
          <cell r="P3487">
            <v>7.6</v>
          </cell>
          <cell r="AD3487">
            <v>2</v>
          </cell>
        </row>
        <row r="3488">
          <cell r="D3488" t="str">
            <v>VIRT_1068C</v>
          </cell>
          <cell r="P3488">
            <v>7.6</v>
          </cell>
          <cell r="AD3488">
            <v>3</v>
          </cell>
        </row>
        <row r="3489">
          <cell r="D3489" t="str">
            <v>002412_Z11</v>
          </cell>
          <cell r="P3489">
            <v>3.12</v>
          </cell>
          <cell r="AD3489">
            <v>1</v>
          </cell>
        </row>
        <row r="3490">
          <cell r="D3490" t="str">
            <v>002412_Z11</v>
          </cell>
          <cell r="P3490">
            <v>3.12</v>
          </cell>
          <cell r="AD3490">
            <v>2</v>
          </cell>
        </row>
        <row r="3491">
          <cell r="D3491" t="str">
            <v>002412_Z11</v>
          </cell>
          <cell r="P3491">
            <v>3.12</v>
          </cell>
          <cell r="AD3491">
            <v>3</v>
          </cell>
        </row>
        <row r="3492">
          <cell r="D3492" t="str">
            <v>VIRT_04533E</v>
          </cell>
          <cell r="P3492">
            <v>2.8</v>
          </cell>
          <cell r="AD3492">
            <v>1</v>
          </cell>
        </row>
        <row r="3493">
          <cell r="D3493" t="str">
            <v>VIRT_04533E</v>
          </cell>
          <cell r="P3493">
            <v>2.8</v>
          </cell>
          <cell r="AD3493">
            <v>2</v>
          </cell>
        </row>
        <row r="3494">
          <cell r="D3494" t="str">
            <v>VIRT_04533E</v>
          </cell>
          <cell r="P3494">
            <v>2.8</v>
          </cell>
          <cell r="AD3494">
            <v>3</v>
          </cell>
        </row>
        <row r="3495">
          <cell r="D3495" t="str">
            <v>002416_Z11</v>
          </cell>
          <cell r="P3495">
            <v>0.375</v>
          </cell>
          <cell r="AD3495">
            <v>1</v>
          </cell>
        </row>
        <row r="3496">
          <cell r="D3496" t="str">
            <v>002416_Z11</v>
          </cell>
          <cell r="P3496">
            <v>0.375</v>
          </cell>
          <cell r="AD3496">
            <v>2</v>
          </cell>
        </row>
        <row r="3497">
          <cell r="D3497" t="str">
            <v>002416_Z11</v>
          </cell>
          <cell r="P3497">
            <v>0.375</v>
          </cell>
          <cell r="AD3497">
            <v>3</v>
          </cell>
        </row>
        <row r="3498">
          <cell r="D3498" t="str">
            <v>002417_Z11</v>
          </cell>
          <cell r="P3498">
            <v>0.28000000000000003</v>
          </cell>
          <cell r="AD3498">
            <v>1</v>
          </cell>
        </row>
        <row r="3499">
          <cell r="D3499" t="str">
            <v>002417_Z11</v>
          </cell>
          <cell r="P3499">
            <v>0.28000000000000003</v>
          </cell>
          <cell r="AD3499">
            <v>2</v>
          </cell>
        </row>
        <row r="3500">
          <cell r="D3500" t="str">
            <v>002417_Z11</v>
          </cell>
          <cell r="P3500">
            <v>0.28000000000000003</v>
          </cell>
          <cell r="AD3500">
            <v>3</v>
          </cell>
        </row>
        <row r="3501">
          <cell r="D3501" t="str">
            <v>002418_Z11</v>
          </cell>
          <cell r="P3501">
            <v>1.163</v>
          </cell>
          <cell r="AD3501">
            <v>3</v>
          </cell>
        </row>
        <row r="3502">
          <cell r="D3502" t="str">
            <v>002419_Z11</v>
          </cell>
          <cell r="P3502">
            <v>1.163</v>
          </cell>
          <cell r="AD3502">
            <v>3</v>
          </cell>
        </row>
        <row r="3503">
          <cell r="D3503" t="str">
            <v>VIRT_1071C</v>
          </cell>
          <cell r="P3503">
            <v>2.0059999999999998</v>
          </cell>
          <cell r="AD3503">
            <v>1</v>
          </cell>
        </row>
        <row r="3504">
          <cell r="D3504" t="str">
            <v>VIRT_1071C</v>
          </cell>
          <cell r="P3504">
            <v>2.0059999999999998</v>
          </cell>
          <cell r="AD3504">
            <v>2</v>
          </cell>
        </row>
        <row r="3505">
          <cell r="D3505" t="str">
            <v>002420_Z11</v>
          </cell>
          <cell r="P3505">
            <v>1.0999999999999999E-2</v>
          </cell>
          <cell r="AD3505">
            <v>1</v>
          </cell>
        </row>
        <row r="3506">
          <cell r="D3506" t="str">
            <v>002420_Z11</v>
          </cell>
          <cell r="P3506">
            <v>1.0999999999999999E-2</v>
          </cell>
          <cell r="AD3506">
            <v>2</v>
          </cell>
        </row>
        <row r="3507">
          <cell r="D3507" t="str">
            <v>002420_Z11</v>
          </cell>
          <cell r="P3507">
            <v>1.0999999999999999E-2</v>
          </cell>
          <cell r="AD3507">
            <v>3</v>
          </cell>
        </row>
        <row r="3508">
          <cell r="D3508" t="str">
            <v>002421_Z11</v>
          </cell>
          <cell r="P3508">
            <v>0.13200000000000001</v>
          </cell>
          <cell r="AD3508">
            <v>1</v>
          </cell>
        </row>
        <row r="3509">
          <cell r="D3509" t="str">
            <v>002421_Z11</v>
          </cell>
          <cell r="P3509">
            <v>0.13200000000000001</v>
          </cell>
          <cell r="AD3509">
            <v>2</v>
          </cell>
        </row>
        <row r="3510">
          <cell r="D3510" t="str">
            <v>002421_Z11</v>
          </cell>
          <cell r="P3510">
            <v>0.13200000000000001</v>
          </cell>
          <cell r="AD3510">
            <v>3</v>
          </cell>
        </row>
        <row r="3511">
          <cell r="D3511" t="str">
            <v>002422_Z11</v>
          </cell>
          <cell r="P3511">
            <v>0.03</v>
          </cell>
          <cell r="AD3511">
            <v>1</v>
          </cell>
        </row>
        <row r="3512">
          <cell r="D3512" t="str">
            <v>002422_Z11</v>
          </cell>
          <cell r="P3512">
            <v>0.03</v>
          </cell>
          <cell r="AD3512">
            <v>2</v>
          </cell>
        </row>
        <row r="3513">
          <cell r="D3513" t="str">
            <v>002422_Z11</v>
          </cell>
          <cell r="P3513">
            <v>0.03</v>
          </cell>
          <cell r="AD3513">
            <v>3</v>
          </cell>
        </row>
        <row r="3514">
          <cell r="D3514" t="str">
            <v>002424_Z11</v>
          </cell>
          <cell r="P3514">
            <v>4.4999999999999998E-2</v>
          </cell>
          <cell r="AD3514">
            <v>1</v>
          </cell>
        </row>
        <row r="3515">
          <cell r="D3515" t="str">
            <v>002424_Z11</v>
          </cell>
          <cell r="P3515">
            <v>4.4999999999999998E-2</v>
          </cell>
          <cell r="AD3515">
            <v>2</v>
          </cell>
        </row>
        <row r="3516">
          <cell r="D3516" t="str">
            <v>002424_Z11</v>
          </cell>
          <cell r="P3516">
            <v>4.4999999999999998E-2</v>
          </cell>
          <cell r="AD3516">
            <v>3</v>
          </cell>
        </row>
        <row r="3517">
          <cell r="D3517" t="str">
            <v>002428_Z11</v>
          </cell>
          <cell r="P3517">
            <v>0.11</v>
          </cell>
          <cell r="AD3517">
            <v>1</v>
          </cell>
        </row>
        <row r="3518">
          <cell r="D3518" t="str">
            <v>002428_Z11</v>
          </cell>
          <cell r="P3518">
            <v>0.11</v>
          </cell>
          <cell r="AD3518">
            <v>2</v>
          </cell>
        </row>
        <row r="3519">
          <cell r="D3519" t="str">
            <v>002428_Z11</v>
          </cell>
          <cell r="P3519">
            <v>0.11</v>
          </cell>
          <cell r="AD3519">
            <v>3</v>
          </cell>
        </row>
        <row r="3520">
          <cell r="D3520" t="str">
            <v>002429_Z11</v>
          </cell>
          <cell r="P3520">
            <v>0.5</v>
          </cell>
          <cell r="AD3520">
            <v>1</v>
          </cell>
        </row>
        <row r="3521">
          <cell r="D3521" t="str">
            <v>002429_Z11</v>
          </cell>
          <cell r="P3521">
            <v>0.5</v>
          </cell>
          <cell r="AD3521">
            <v>2</v>
          </cell>
        </row>
        <row r="3522">
          <cell r="D3522" t="str">
            <v>002429_Z11</v>
          </cell>
          <cell r="P3522">
            <v>0.5</v>
          </cell>
          <cell r="AD3522">
            <v>3</v>
          </cell>
        </row>
        <row r="3523">
          <cell r="D3523" t="str">
            <v>027438_Z11</v>
          </cell>
          <cell r="P3523">
            <v>3.6999999999999998E-2</v>
          </cell>
          <cell r="AD3523">
            <v>1</v>
          </cell>
        </row>
        <row r="3524">
          <cell r="D3524" t="str">
            <v>027438_Z11</v>
          </cell>
          <cell r="P3524">
            <v>3.6999999999999998E-2</v>
          </cell>
          <cell r="AD3524">
            <v>2</v>
          </cell>
        </row>
        <row r="3525">
          <cell r="D3525" t="str">
            <v>027438_Z11</v>
          </cell>
          <cell r="P3525">
            <v>3.6999999999999998E-2</v>
          </cell>
          <cell r="AD3525">
            <v>3</v>
          </cell>
        </row>
        <row r="3526">
          <cell r="D3526" t="str">
            <v>VIRT_1079C</v>
          </cell>
          <cell r="P3526">
            <v>0.155</v>
          </cell>
          <cell r="AD3526">
            <v>1</v>
          </cell>
        </row>
        <row r="3527">
          <cell r="D3527" t="str">
            <v>VIRT_1079C</v>
          </cell>
          <cell r="P3527">
            <v>0.155</v>
          </cell>
          <cell r="AD3527">
            <v>2</v>
          </cell>
        </row>
        <row r="3528">
          <cell r="D3528" t="str">
            <v>VIRT_1079C</v>
          </cell>
          <cell r="P3528">
            <v>0.155</v>
          </cell>
          <cell r="AD3528">
            <v>3</v>
          </cell>
        </row>
        <row r="3529">
          <cell r="D3529" t="str">
            <v>034070_Z11</v>
          </cell>
          <cell r="P3529">
            <v>7.4999999999999997E-2</v>
          </cell>
          <cell r="AD3529">
            <v>1</v>
          </cell>
        </row>
        <row r="3530">
          <cell r="D3530" t="str">
            <v>034070_Z11</v>
          </cell>
          <cell r="P3530">
            <v>7.4999999999999997E-2</v>
          </cell>
          <cell r="AD3530">
            <v>2</v>
          </cell>
        </row>
        <row r="3531">
          <cell r="D3531" t="str">
            <v>034070_Z11</v>
          </cell>
          <cell r="P3531">
            <v>7.4999999999999997E-2</v>
          </cell>
          <cell r="AD3531">
            <v>3</v>
          </cell>
        </row>
        <row r="3532">
          <cell r="D3532" t="str">
            <v>002435_Z11</v>
          </cell>
          <cell r="P3532">
            <v>0.08</v>
          </cell>
          <cell r="AD3532">
            <v>1</v>
          </cell>
        </row>
        <row r="3533">
          <cell r="D3533" t="str">
            <v>002435_Z11</v>
          </cell>
          <cell r="P3533">
            <v>0.08</v>
          </cell>
          <cell r="AD3533">
            <v>2</v>
          </cell>
        </row>
        <row r="3534">
          <cell r="D3534" t="str">
            <v>002435_Z11</v>
          </cell>
          <cell r="P3534">
            <v>0.08</v>
          </cell>
          <cell r="AD3534">
            <v>3</v>
          </cell>
        </row>
        <row r="3535">
          <cell r="D3535" t="str">
            <v>002440_Z11</v>
          </cell>
          <cell r="P3535">
            <v>0.15</v>
          </cell>
          <cell r="AD3535">
            <v>1</v>
          </cell>
        </row>
        <row r="3536">
          <cell r="D3536" t="str">
            <v>002440_Z11</v>
          </cell>
          <cell r="P3536">
            <v>0.15</v>
          </cell>
          <cell r="AD3536">
            <v>2</v>
          </cell>
        </row>
        <row r="3537">
          <cell r="D3537" t="str">
            <v>002440_Z11</v>
          </cell>
          <cell r="P3537">
            <v>0.15</v>
          </cell>
          <cell r="AD3537">
            <v>3</v>
          </cell>
        </row>
        <row r="3538">
          <cell r="D3538" t="str">
            <v>002442_Z11</v>
          </cell>
          <cell r="P3538">
            <v>5.5E-2</v>
          </cell>
          <cell r="AD3538">
            <v>1</v>
          </cell>
        </row>
        <row r="3539">
          <cell r="D3539" t="str">
            <v>002442_Z11</v>
          </cell>
          <cell r="P3539">
            <v>5.5E-2</v>
          </cell>
          <cell r="AD3539">
            <v>2</v>
          </cell>
        </row>
        <row r="3540">
          <cell r="D3540" t="str">
            <v>002442_Z11</v>
          </cell>
          <cell r="P3540">
            <v>5.5E-2</v>
          </cell>
          <cell r="AD3540">
            <v>3</v>
          </cell>
        </row>
        <row r="3541">
          <cell r="D3541" t="str">
            <v>002444_Z11</v>
          </cell>
          <cell r="P3541">
            <v>0.02</v>
          </cell>
          <cell r="AD3541">
            <v>1</v>
          </cell>
        </row>
        <row r="3542">
          <cell r="D3542" t="str">
            <v>002444_Z11</v>
          </cell>
          <cell r="P3542">
            <v>0.02</v>
          </cell>
          <cell r="AD3542">
            <v>2</v>
          </cell>
        </row>
        <row r="3543">
          <cell r="D3543" t="str">
            <v>002444_Z11</v>
          </cell>
          <cell r="P3543">
            <v>0.02</v>
          </cell>
          <cell r="AD3543">
            <v>3</v>
          </cell>
        </row>
        <row r="3544">
          <cell r="D3544" t="str">
            <v>VIRT_03881E</v>
          </cell>
          <cell r="P3544">
            <v>0.08</v>
          </cell>
          <cell r="AD3544">
            <v>1</v>
          </cell>
        </row>
        <row r="3545">
          <cell r="D3545" t="str">
            <v>VIRT_03881E</v>
          </cell>
          <cell r="P3545">
            <v>0.08</v>
          </cell>
          <cell r="AD3545">
            <v>2</v>
          </cell>
        </row>
        <row r="3546">
          <cell r="D3546" t="str">
            <v>VIRT_03881E</v>
          </cell>
          <cell r="P3546">
            <v>0.08</v>
          </cell>
          <cell r="AD3546">
            <v>3</v>
          </cell>
        </row>
        <row r="3547">
          <cell r="D3547" t="str">
            <v>002456_Z11</v>
          </cell>
          <cell r="P3547">
            <v>0.21</v>
          </cell>
          <cell r="AD3547">
            <v>1</v>
          </cell>
        </row>
        <row r="3548">
          <cell r="D3548" t="str">
            <v>002456_Z11</v>
          </cell>
          <cell r="P3548">
            <v>0.21</v>
          </cell>
          <cell r="AD3548">
            <v>2</v>
          </cell>
        </row>
        <row r="3549">
          <cell r="D3549" t="str">
            <v>002456_Z11</v>
          </cell>
          <cell r="P3549">
            <v>0.21</v>
          </cell>
          <cell r="AD3549">
            <v>3</v>
          </cell>
        </row>
        <row r="3550">
          <cell r="D3550" t="str">
            <v>002457_Z11</v>
          </cell>
          <cell r="P3550">
            <v>0.21</v>
          </cell>
          <cell r="AD3550">
            <v>1</v>
          </cell>
        </row>
        <row r="3551">
          <cell r="D3551" t="str">
            <v>002457_Z11</v>
          </cell>
          <cell r="P3551">
            <v>0.21</v>
          </cell>
          <cell r="AD3551">
            <v>2</v>
          </cell>
        </row>
        <row r="3552">
          <cell r="D3552" t="str">
            <v>002457_Z11</v>
          </cell>
          <cell r="P3552">
            <v>0.21</v>
          </cell>
          <cell r="AD3552">
            <v>3</v>
          </cell>
        </row>
        <row r="3553">
          <cell r="D3553" t="str">
            <v>034170_Z11</v>
          </cell>
          <cell r="P3553">
            <v>0.3</v>
          </cell>
          <cell r="AD3553">
            <v>1</v>
          </cell>
        </row>
        <row r="3554">
          <cell r="D3554" t="str">
            <v>034170_Z11</v>
          </cell>
          <cell r="P3554">
            <v>0.3</v>
          </cell>
          <cell r="AD3554">
            <v>2</v>
          </cell>
        </row>
        <row r="3555">
          <cell r="D3555" t="str">
            <v>034170_Z11</v>
          </cell>
          <cell r="P3555">
            <v>0.3</v>
          </cell>
          <cell r="AD3555">
            <v>3</v>
          </cell>
        </row>
        <row r="3556">
          <cell r="D3556" t="str">
            <v>002467_Z11</v>
          </cell>
          <cell r="P3556">
            <v>0.16500000000000001</v>
          </cell>
          <cell r="AD3556">
            <v>1</v>
          </cell>
        </row>
        <row r="3557">
          <cell r="D3557" t="str">
            <v>002467_Z11</v>
          </cell>
          <cell r="P3557">
            <v>0.16500000000000001</v>
          </cell>
          <cell r="AD3557">
            <v>2</v>
          </cell>
        </row>
        <row r="3558">
          <cell r="D3558" t="str">
            <v>002467_Z11</v>
          </cell>
          <cell r="P3558">
            <v>0.16500000000000001</v>
          </cell>
          <cell r="AD3558">
            <v>3</v>
          </cell>
        </row>
        <row r="3559">
          <cell r="D3559" t="str">
            <v>002468_Z11</v>
          </cell>
          <cell r="P3559">
            <v>0.03</v>
          </cell>
          <cell r="AD3559">
            <v>1</v>
          </cell>
        </row>
        <row r="3560">
          <cell r="D3560" t="str">
            <v>002468_Z11</v>
          </cell>
          <cell r="P3560">
            <v>0.03</v>
          </cell>
          <cell r="AD3560">
            <v>2</v>
          </cell>
        </row>
        <row r="3561">
          <cell r="D3561" t="str">
            <v>002468_Z11</v>
          </cell>
          <cell r="P3561">
            <v>0.03</v>
          </cell>
          <cell r="AD3561">
            <v>3</v>
          </cell>
        </row>
        <row r="3562">
          <cell r="D3562" t="str">
            <v>002470_Z11</v>
          </cell>
          <cell r="P3562">
            <v>8.0000000000000002E-3</v>
          </cell>
          <cell r="AD3562">
            <v>1</v>
          </cell>
        </row>
        <row r="3563">
          <cell r="D3563" t="str">
            <v>002470_Z11</v>
          </cell>
          <cell r="P3563">
            <v>8.0000000000000002E-3</v>
          </cell>
          <cell r="AD3563">
            <v>2</v>
          </cell>
        </row>
        <row r="3564">
          <cell r="D3564" t="str">
            <v>002470_Z11</v>
          </cell>
          <cell r="P3564">
            <v>8.0000000000000002E-3</v>
          </cell>
          <cell r="AD3564">
            <v>3</v>
          </cell>
        </row>
        <row r="3565">
          <cell r="D3565" t="str">
            <v>VIRT_04514E</v>
          </cell>
          <cell r="P3565">
            <v>1.0999999999999999E-2</v>
          </cell>
          <cell r="AD3565">
            <v>1</v>
          </cell>
        </row>
        <row r="3566">
          <cell r="D3566" t="str">
            <v>VIRT_04514E</v>
          </cell>
          <cell r="P3566">
            <v>1.0999999999999999E-2</v>
          </cell>
          <cell r="AD3566">
            <v>2</v>
          </cell>
        </row>
        <row r="3567">
          <cell r="D3567" t="str">
            <v>VIRT_04514E</v>
          </cell>
          <cell r="P3567">
            <v>1.0999999999999999E-2</v>
          </cell>
          <cell r="AD3567">
            <v>3</v>
          </cell>
        </row>
        <row r="3568">
          <cell r="D3568" t="str">
            <v>002473_Z11</v>
          </cell>
          <cell r="P3568">
            <v>7.4999999999999997E-3</v>
          </cell>
          <cell r="AD3568">
            <v>1</v>
          </cell>
        </row>
        <row r="3569">
          <cell r="D3569" t="str">
            <v>002473_Z11</v>
          </cell>
          <cell r="P3569">
            <v>7.4999999999999997E-3</v>
          </cell>
          <cell r="AD3569">
            <v>2</v>
          </cell>
        </row>
        <row r="3570">
          <cell r="D3570" t="str">
            <v>002473_Z11</v>
          </cell>
          <cell r="P3570">
            <v>7.4999999999999997E-3</v>
          </cell>
          <cell r="AD3570">
            <v>3</v>
          </cell>
        </row>
        <row r="3571">
          <cell r="D3571" t="str">
            <v>002474_Z11</v>
          </cell>
          <cell r="P3571">
            <v>8.7999999999999995E-2</v>
          </cell>
          <cell r="AD3571">
            <v>1</v>
          </cell>
        </row>
        <row r="3572">
          <cell r="D3572" t="str">
            <v>002474_Z11</v>
          </cell>
          <cell r="P3572">
            <v>8.7999999999999995E-2</v>
          </cell>
          <cell r="AD3572">
            <v>2</v>
          </cell>
        </row>
        <row r="3573">
          <cell r="D3573" t="str">
            <v>002474_Z11</v>
          </cell>
          <cell r="P3573">
            <v>8.7999999999999995E-2</v>
          </cell>
          <cell r="AD3573">
            <v>3</v>
          </cell>
        </row>
        <row r="3574">
          <cell r="D3574" t="str">
            <v>VIRT_1095C</v>
          </cell>
          <cell r="P3574">
            <v>4.1000000000000002E-2</v>
          </cell>
          <cell r="AD3574">
            <v>1</v>
          </cell>
        </row>
        <row r="3575">
          <cell r="D3575" t="str">
            <v>VIRT_1095C</v>
          </cell>
          <cell r="P3575">
            <v>4.1000000000000002E-2</v>
          </cell>
          <cell r="AD3575">
            <v>2</v>
          </cell>
        </row>
        <row r="3576">
          <cell r="D3576" t="str">
            <v>VIRT_1095C</v>
          </cell>
          <cell r="P3576">
            <v>4.1000000000000002E-2</v>
          </cell>
          <cell r="AD3576">
            <v>3</v>
          </cell>
        </row>
        <row r="3577">
          <cell r="D3577" t="str">
            <v>VIRT_1096C</v>
          </cell>
          <cell r="P3577">
            <v>7.0000000000000001E-3</v>
          </cell>
          <cell r="AD3577">
            <v>1</v>
          </cell>
        </row>
        <row r="3578">
          <cell r="D3578" t="str">
            <v>VIRT_1096C</v>
          </cell>
          <cell r="P3578">
            <v>7.0000000000000001E-3</v>
          </cell>
          <cell r="AD3578">
            <v>2</v>
          </cell>
        </row>
        <row r="3579">
          <cell r="D3579" t="str">
            <v>VIRT_1096C</v>
          </cell>
          <cell r="P3579">
            <v>7.0000000000000001E-3</v>
          </cell>
          <cell r="AD3579">
            <v>3</v>
          </cell>
        </row>
        <row r="3580">
          <cell r="D3580" t="str">
            <v>002485_Z11</v>
          </cell>
          <cell r="P3580">
            <v>0.81</v>
          </cell>
          <cell r="AD3580">
            <v>1</v>
          </cell>
        </row>
        <row r="3581">
          <cell r="D3581" t="str">
            <v>002485_Z11</v>
          </cell>
          <cell r="P3581">
            <v>0.81</v>
          </cell>
          <cell r="AD3581">
            <v>2</v>
          </cell>
        </row>
        <row r="3582">
          <cell r="D3582" t="str">
            <v>002485_Z11</v>
          </cell>
          <cell r="P3582">
            <v>0.81</v>
          </cell>
          <cell r="AD3582">
            <v>3</v>
          </cell>
        </row>
        <row r="3583">
          <cell r="D3583" t="str">
            <v>002486_Z11</v>
          </cell>
          <cell r="P3583">
            <v>0.81</v>
          </cell>
          <cell r="AD3583">
            <v>1</v>
          </cell>
        </row>
        <row r="3584">
          <cell r="D3584" t="str">
            <v>002486_Z11</v>
          </cell>
          <cell r="P3584">
            <v>0.81</v>
          </cell>
          <cell r="AD3584">
            <v>2</v>
          </cell>
        </row>
        <row r="3585">
          <cell r="D3585" t="str">
            <v>002486_Z11</v>
          </cell>
          <cell r="P3585">
            <v>0.81</v>
          </cell>
          <cell r="AD3585">
            <v>3</v>
          </cell>
        </row>
        <row r="3586">
          <cell r="D3586" t="str">
            <v>002487_Z11</v>
          </cell>
          <cell r="P3586">
            <v>6</v>
          </cell>
          <cell r="AD3586">
            <v>1</v>
          </cell>
        </row>
        <row r="3587">
          <cell r="D3587" t="str">
            <v>002487_Z11</v>
          </cell>
          <cell r="P3587">
            <v>6</v>
          </cell>
          <cell r="AD3587">
            <v>2</v>
          </cell>
        </row>
        <row r="3588">
          <cell r="D3588" t="str">
            <v>002487_Z11</v>
          </cell>
          <cell r="P3588">
            <v>6</v>
          </cell>
          <cell r="AD3588">
            <v>3</v>
          </cell>
        </row>
        <row r="3589">
          <cell r="D3589" t="str">
            <v>002488_Z11</v>
          </cell>
          <cell r="P3589">
            <v>1.1000000000000001</v>
          </cell>
          <cell r="AD3589">
            <v>1</v>
          </cell>
        </row>
        <row r="3590">
          <cell r="D3590" t="str">
            <v>002488_Z11</v>
          </cell>
          <cell r="P3590">
            <v>1.1000000000000001</v>
          </cell>
          <cell r="AD3590">
            <v>2</v>
          </cell>
        </row>
        <row r="3591">
          <cell r="D3591" t="str">
            <v>002488_Z11</v>
          </cell>
          <cell r="P3591">
            <v>1.1000000000000001</v>
          </cell>
          <cell r="AD3591">
            <v>3</v>
          </cell>
        </row>
        <row r="3592">
          <cell r="D3592" t="str">
            <v>002489_Z11</v>
          </cell>
          <cell r="P3592">
            <v>0.81</v>
          </cell>
          <cell r="AD3592">
            <v>1</v>
          </cell>
        </row>
        <row r="3593">
          <cell r="D3593" t="str">
            <v>002489_Z11</v>
          </cell>
          <cell r="P3593">
            <v>0.81</v>
          </cell>
          <cell r="AD3593">
            <v>2</v>
          </cell>
        </row>
        <row r="3594">
          <cell r="D3594" t="str">
            <v>002489_Z11</v>
          </cell>
          <cell r="P3594">
            <v>0.81</v>
          </cell>
          <cell r="AD3594">
            <v>3</v>
          </cell>
        </row>
        <row r="3595">
          <cell r="D3595" t="str">
            <v>002490_Z11</v>
          </cell>
          <cell r="P3595">
            <v>0.77</v>
          </cell>
          <cell r="AD3595">
            <v>1</v>
          </cell>
        </row>
        <row r="3596">
          <cell r="D3596" t="str">
            <v>002490_Z11</v>
          </cell>
          <cell r="P3596">
            <v>0.77</v>
          </cell>
          <cell r="AD3596">
            <v>2</v>
          </cell>
        </row>
        <row r="3597">
          <cell r="D3597" t="str">
            <v>002490_Z11</v>
          </cell>
          <cell r="P3597">
            <v>0.77</v>
          </cell>
          <cell r="AD3597">
            <v>3</v>
          </cell>
        </row>
        <row r="3598">
          <cell r="D3598" t="str">
            <v>002491_Z11</v>
          </cell>
          <cell r="P3598">
            <v>0.77</v>
          </cell>
          <cell r="AD3598">
            <v>1</v>
          </cell>
        </row>
        <row r="3599">
          <cell r="D3599" t="str">
            <v>002491_Z11</v>
          </cell>
          <cell r="P3599">
            <v>0.77</v>
          </cell>
          <cell r="AD3599">
            <v>2</v>
          </cell>
        </row>
        <row r="3600">
          <cell r="D3600" t="str">
            <v>002491_Z11</v>
          </cell>
          <cell r="P3600">
            <v>0.77</v>
          </cell>
          <cell r="AD3600">
            <v>3</v>
          </cell>
        </row>
        <row r="3601">
          <cell r="D3601" t="str">
            <v>002492_Z11</v>
          </cell>
          <cell r="P3601">
            <v>0.315</v>
          </cell>
          <cell r="AD3601">
            <v>1</v>
          </cell>
        </row>
        <row r="3602">
          <cell r="D3602" t="str">
            <v>002492_Z11</v>
          </cell>
          <cell r="P3602">
            <v>0.315</v>
          </cell>
          <cell r="AD3602">
            <v>2</v>
          </cell>
        </row>
        <row r="3603">
          <cell r="D3603" t="str">
            <v>002492_Z11</v>
          </cell>
          <cell r="P3603">
            <v>0.315</v>
          </cell>
          <cell r="AD3603">
            <v>3</v>
          </cell>
        </row>
        <row r="3604">
          <cell r="D3604" t="str">
            <v>VIRT_1100C</v>
          </cell>
          <cell r="P3604">
            <v>1.4999999999999999E-2</v>
          </cell>
          <cell r="AD3604">
            <v>1</v>
          </cell>
        </row>
        <row r="3605">
          <cell r="D3605" t="str">
            <v>VIRT_1100C</v>
          </cell>
          <cell r="P3605">
            <v>1.4999999999999999E-2</v>
          </cell>
          <cell r="AD3605">
            <v>2</v>
          </cell>
        </row>
        <row r="3606">
          <cell r="D3606" t="str">
            <v>VIRT_1100C</v>
          </cell>
          <cell r="P3606">
            <v>1.4999999999999999E-2</v>
          </cell>
          <cell r="AD3606">
            <v>3</v>
          </cell>
        </row>
        <row r="3607">
          <cell r="D3607" t="str">
            <v>002497_Z11</v>
          </cell>
          <cell r="P3607">
            <v>4.4999999999999998E-2</v>
          </cell>
          <cell r="AD3607">
            <v>1</v>
          </cell>
        </row>
        <row r="3608">
          <cell r="D3608" t="str">
            <v>002497_Z11</v>
          </cell>
          <cell r="P3608">
            <v>4.4999999999999998E-2</v>
          </cell>
          <cell r="AD3608">
            <v>2</v>
          </cell>
        </row>
        <row r="3609">
          <cell r="D3609" t="str">
            <v>002497_Z11</v>
          </cell>
          <cell r="P3609">
            <v>4.4999999999999998E-2</v>
          </cell>
          <cell r="AD3609">
            <v>3</v>
          </cell>
        </row>
        <row r="3610">
          <cell r="D3610" t="str">
            <v>002498_Z11</v>
          </cell>
          <cell r="P3610">
            <v>1.4999999999999999E-2</v>
          </cell>
          <cell r="AD3610">
            <v>1</v>
          </cell>
        </row>
        <row r="3611">
          <cell r="D3611" t="str">
            <v>002498_Z11</v>
          </cell>
          <cell r="P3611">
            <v>1.4999999999999999E-2</v>
          </cell>
          <cell r="AD3611">
            <v>2</v>
          </cell>
        </row>
        <row r="3612">
          <cell r="D3612" t="str">
            <v>002498_Z11</v>
          </cell>
          <cell r="P3612">
            <v>1.4999999999999999E-2</v>
          </cell>
          <cell r="AD3612">
            <v>3</v>
          </cell>
        </row>
        <row r="3613">
          <cell r="D3613" t="str">
            <v>VIRT_1103C</v>
          </cell>
          <cell r="P3613">
            <v>7.6999999999999999E-2</v>
          </cell>
          <cell r="AD3613">
            <v>1</v>
          </cell>
        </row>
        <row r="3614">
          <cell r="D3614" t="str">
            <v>VIRT_1103C</v>
          </cell>
          <cell r="P3614">
            <v>7.6999999999999999E-2</v>
          </cell>
          <cell r="AD3614">
            <v>2</v>
          </cell>
        </row>
        <row r="3615">
          <cell r="D3615" t="str">
            <v>VIRT_1103C</v>
          </cell>
          <cell r="P3615">
            <v>7.6999999999999999E-2</v>
          </cell>
          <cell r="AD3615">
            <v>3</v>
          </cell>
        </row>
        <row r="3616">
          <cell r="D3616" t="str">
            <v>002504_Z11</v>
          </cell>
          <cell r="P3616">
            <v>1.7999999999999999E-2</v>
          </cell>
          <cell r="AD3616">
            <v>1</v>
          </cell>
        </row>
        <row r="3617">
          <cell r="D3617" t="str">
            <v>002504_Z11</v>
          </cell>
          <cell r="P3617">
            <v>1.7999999999999999E-2</v>
          </cell>
          <cell r="AD3617">
            <v>2</v>
          </cell>
        </row>
        <row r="3618">
          <cell r="D3618" t="str">
            <v>002504_Z11</v>
          </cell>
          <cell r="P3618">
            <v>1.7999999999999999E-2</v>
          </cell>
          <cell r="AD3618">
            <v>3</v>
          </cell>
        </row>
        <row r="3619">
          <cell r="D3619" t="str">
            <v>VIRT_1105C</v>
          </cell>
          <cell r="P3619">
            <v>0.34</v>
          </cell>
          <cell r="AD3619">
            <v>1</v>
          </cell>
        </row>
        <row r="3620">
          <cell r="D3620" t="str">
            <v>VIRT_1105C</v>
          </cell>
          <cell r="P3620">
            <v>0.34</v>
          </cell>
          <cell r="AD3620">
            <v>2</v>
          </cell>
        </row>
        <row r="3621">
          <cell r="D3621" t="str">
            <v>VIRT_1105C</v>
          </cell>
          <cell r="P3621">
            <v>0.34</v>
          </cell>
          <cell r="AD3621">
            <v>3</v>
          </cell>
        </row>
        <row r="3622">
          <cell r="D3622" t="str">
            <v>002510_Z11</v>
          </cell>
          <cell r="P3622">
            <v>8.0000000000000002E-3</v>
          </cell>
          <cell r="AD3622">
            <v>1</v>
          </cell>
        </row>
        <row r="3623">
          <cell r="D3623" t="str">
            <v>002510_Z11</v>
          </cell>
          <cell r="P3623">
            <v>8.0000000000000002E-3</v>
          </cell>
          <cell r="AD3623">
            <v>2</v>
          </cell>
        </row>
        <row r="3624">
          <cell r="D3624" t="str">
            <v>002510_Z11</v>
          </cell>
          <cell r="P3624">
            <v>8.0000000000000002E-3</v>
          </cell>
          <cell r="AD3624">
            <v>3</v>
          </cell>
        </row>
        <row r="3625">
          <cell r="D3625" t="str">
            <v>002517_Z11</v>
          </cell>
          <cell r="P3625">
            <v>0.12</v>
          </cell>
          <cell r="AD3625">
            <v>1</v>
          </cell>
        </row>
        <row r="3626">
          <cell r="D3626" t="str">
            <v>002517_Z11</v>
          </cell>
          <cell r="P3626">
            <v>0.12</v>
          </cell>
          <cell r="AD3626">
            <v>2</v>
          </cell>
        </row>
        <row r="3627">
          <cell r="D3627" t="str">
            <v>002517_Z11</v>
          </cell>
          <cell r="P3627">
            <v>0.12</v>
          </cell>
          <cell r="AD3627">
            <v>3</v>
          </cell>
        </row>
        <row r="3628">
          <cell r="D3628" t="str">
            <v>002518_Z11</v>
          </cell>
          <cell r="P3628">
            <v>1.0999999999999999E-2</v>
          </cell>
          <cell r="AD3628">
            <v>1</v>
          </cell>
        </row>
        <row r="3629">
          <cell r="D3629" t="str">
            <v>002518_Z11</v>
          </cell>
          <cell r="P3629">
            <v>1.0999999999999999E-2</v>
          </cell>
          <cell r="AD3629">
            <v>2</v>
          </cell>
        </row>
        <row r="3630">
          <cell r="D3630" t="str">
            <v>002518_Z11</v>
          </cell>
          <cell r="P3630">
            <v>1.0999999999999999E-2</v>
          </cell>
          <cell r="AD3630">
            <v>3</v>
          </cell>
        </row>
        <row r="3631">
          <cell r="D3631" t="str">
            <v>002523_Z11</v>
          </cell>
          <cell r="P3631">
            <v>0.04</v>
          </cell>
          <cell r="AD3631">
            <v>1</v>
          </cell>
        </row>
        <row r="3632">
          <cell r="D3632" t="str">
            <v>002523_Z11</v>
          </cell>
          <cell r="P3632">
            <v>0.04</v>
          </cell>
          <cell r="AD3632">
            <v>2</v>
          </cell>
        </row>
        <row r="3633">
          <cell r="D3633" t="str">
            <v>002523_Z11</v>
          </cell>
          <cell r="P3633">
            <v>0.04</v>
          </cell>
          <cell r="AD3633">
            <v>3</v>
          </cell>
        </row>
        <row r="3634">
          <cell r="D3634" t="str">
            <v>002526_Z11</v>
          </cell>
          <cell r="P3634">
            <v>1.7999999999999999E-2</v>
          </cell>
          <cell r="AD3634">
            <v>1</v>
          </cell>
        </row>
        <row r="3635">
          <cell r="D3635" t="str">
            <v>002526_Z11</v>
          </cell>
          <cell r="P3635">
            <v>1.7999999999999999E-2</v>
          </cell>
          <cell r="AD3635">
            <v>2</v>
          </cell>
        </row>
        <row r="3636">
          <cell r="D3636" t="str">
            <v>002526_Z11</v>
          </cell>
          <cell r="P3636">
            <v>1.7999999999999999E-2</v>
          </cell>
          <cell r="AD3636">
            <v>3</v>
          </cell>
        </row>
        <row r="3637">
          <cell r="D3637" t="str">
            <v>VIRT_04577E</v>
          </cell>
          <cell r="P3637">
            <v>0.115</v>
          </cell>
          <cell r="AD3637">
            <v>1</v>
          </cell>
        </row>
        <row r="3638">
          <cell r="D3638" t="str">
            <v>VIRT_04577E</v>
          </cell>
          <cell r="P3638">
            <v>0.115</v>
          </cell>
          <cell r="AD3638">
            <v>2</v>
          </cell>
        </row>
        <row r="3639">
          <cell r="D3639" t="str">
            <v>VIRT_04577E</v>
          </cell>
          <cell r="P3639">
            <v>0.115</v>
          </cell>
          <cell r="AD3639">
            <v>3</v>
          </cell>
        </row>
        <row r="3640">
          <cell r="D3640" t="str">
            <v>002533_Z11</v>
          </cell>
          <cell r="P3640">
            <v>0.16</v>
          </cell>
          <cell r="AD3640">
            <v>1</v>
          </cell>
        </row>
        <row r="3641">
          <cell r="D3641" t="str">
            <v>002533_Z11</v>
          </cell>
          <cell r="P3641">
            <v>0.16</v>
          </cell>
          <cell r="AD3641">
            <v>2</v>
          </cell>
        </row>
        <row r="3642">
          <cell r="D3642" t="str">
            <v>002533_Z11</v>
          </cell>
          <cell r="P3642">
            <v>0.16</v>
          </cell>
          <cell r="AD3642">
            <v>3</v>
          </cell>
        </row>
        <row r="3643">
          <cell r="D3643" t="str">
            <v>002535_Z11</v>
          </cell>
          <cell r="P3643">
            <v>0.03</v>
          </cell>
          <cell r="AD3643">
            <v>1</v>
          </cell>
        </row>
        <row r="3644">
          <cell r="D3644" t="str">
            <v>002535_Z11</v>
          </cell>
          <cell r="P3644">
            <v>0.03</v>
          </cell>
          <cell r="AD3644">
            <v>2</v>
          </cell>
        </row>
        <row r="3645">
          <cell r="D3645" t="str">
            <v>002535_Z11</v>
          </cell>
          <cell r="P3645">
            <v>0.03</v>
          </cell>
          <cell r="AD3645">
            <v>3</v>
          </cell>
        </row>
        <row r="3646">
          <cell r="D3646" t="str">
            <v>002536_Z11</v>
          </cell>
          <cell r="P3646">
            <v>6.6000000000000003E-2</v>
          </cell>
          <cell r="AD3646">
            <v>1</v>
          </cell>
        </row>
        <row r="3647">
          <cell r="D3647" t="str">
            <v>002536_Z11</v>
          </cell>
          <cell r="P3647">
            <v>6.6000000000000003E-2</v>
          </cell>
          <cell r="AD3647">
            <v>2</v>
          </cell>
        </row>
        <row r="3648">
          <cell r="D3648" t="str">
            <v>002536_Z11</v>
          </cell>
          <cell r="P3648">
            <v>6.6000000000000003E-2</v>
          </cell>
          <cell r="AD3648">
            <v>3</v>
          </cell>
        </row>
        <row r="3649">
          <cell r="D3649" t="str">
            <v>002538_Z11</v>
          </cell>
          <cell r="P3649">
            <v>4.4999999999999998E-2</v>
          </cell>
          <cell r="AD3649">
            <v>1</v>
          </cell>
        </row>
        <row r="3650">
          <cell r="D3650" t="str">
            <v>002538_Z11</v>
          </cell>
          <cell r="P3650">
            <v>4.4999999999999998E-2</v>
          </cell>
          <cell r="AD3650">
            <v>2</v>
          </cell>
        </row>
        <row r="3651">
          <cell r="D3651" t="str">
            <v>002538_Z11</v>
          </cell>
          <cell r="P3651">
            <v>4.4999999999999998E-2</v>
          </cell>
          <cell r="AD3651">
            <v>3</v>
          </cell>
        </row>
        <row r="3652">
          <cell r="D3652" t="str">
            <v>VIRT_1124C</v>
          </cell>
          <cell r="P3652">
            <v>0.02</v>
          </cell>
          <cell r="AD3652">
            <v>1</v>
          </cell>
        </row>
        <row r="3653">
          <cell r="D3653" t="str">
            <v>VIRT_1124C</v>
          </cell>
          <cell r="P3653">
            <v>0.02</v>
          </cell>
          <cell r="AD3653">
            <v>2</v>
          </cell>
        </row>
        <row r="3654">
          <cell r="D3654" t="str">
            <v>VIRT_1124C</v>
          </cell>
          <cell r="P3654">
            <v>0.02</v>
          </cell>
          <cell r="AD3654">
            <v>3</v>
          </cell>
        </row>
        <row r="3655">
          <cell r="D3655" t="str">
            <v>002542_Z11</v>
          </cell>
          <cell r="P3655">
            <v>0.1</v>
          </cell>
          <cell r="AD3655">
            <v>1</v>
          </cell>
        </row>
        <row r="3656">
          <cell r="D3656" t="str">
            <v>002542_Z11</v>
          </cell>
          <cell r="P3656">
            <v>0.1</v>
          </cell>
          <cell r="AD3656">
            <v>2</v>
          </cell>
        </row>
        <row r="3657">
          <cell r="D3657" t="str">
            <v>002542_Z11</v>
          </cell>
          <cell r="P3657">
            <v>0.1</v>
          </cell>
          <cell r="AD3657">
            <v>3</v>
          </cell>
        </row>
        <row r="3658">
          <cell r="D3658" t="str">
            <v>002546_Z11</v>
          </cell>
          <cell r="P3658">
            <v>2.4E-2</v>
          </cell>
          <cell r="AD3658">
            <v>1</v>
          </cell>
        </row>
        <row r="3659">
          <cell r="D3659" t="str">
            <v>002546_Z11</v>
          </cell>
          <cell r="P3659">
            <v>2.4E-2</v>
          </cell>
          <cell r="AD3659">
            <v>2</v>
          </cell>
        </row>
        <row r="3660">
          <cell r="D3660" t="str">
            <v>002546_Z11</v>
          </cell>
          <cell r="P3660">
            <v>2.4E-2</v>
          </cell>
          <cell r="AD3660">
            <v>3</v>
          </cell>
        </row>
        <row r="3661">
          <cell r="D3661" t="str">
            <v>002547_Z11</v>
          </cell>
          <cell r="P3661">
            <v>0.5</v>
          </cell>
          <cell r="AD3661">
            <v>1</v>
          </cell>
        </row>
        <row r="3662">
          <cell r="D3662" t="str">
            <v>002547_Z11</v>
          </cell>
          <cell r="P3662">
            <v>0.5</v>
          </cell>
          <cell r="AD3662">
            <v>2</v>
          </cell>
        </row>
        <row r="3663">
          <cell r="D3663" t="str">
            <v>002547_Z11</v>
          </cell>
          <cell r="P3663">
            <v>0.5</v>
          </cell>
          <cell r="AD3663">
            <v>3</v>
          </cell>
        </row>
        <row r="3664">
          <cell r="D3664" t="str">
            <v>002548_Z11</v>
          </cell>
          <cell r="P3664">
            <v>2.5000000000000001E-2</v>
          </cell>
          <cell r="AD3664">
            <v>1</v>
          </cell>
        </row>
        <row r="3665">
          <cell r="D3665" t="str">
            <v>002548_Z11</v>
          </cell>
          <cell r="P3665">
            <v>2.5000000000000001E-2</v>
          </cell>
          <cell r="AD3665">
            <v>2</v>
          </cell>
        </row>
        <row r="3666">
          <cell r="D3666" t="str">
            <v>002548_Z11</v>
          </cell>
          <cell r="P3666">
            <v>2.5000000000000001E-2</v>
          </cell>
          <cell r="AD3666">
            <v>3</v>
          </cell>
        </row>
        <row r="3667">
          <cell r="D3667" t="str">
            <v>002549_Z11</v>
          </cell>
          <cell r="P3667">
            <v>2.5000000000000001E-2</v>
          </cell>
          <cell r="AD3667">
            <v>1</v>
          </cell>
        </row>
        <row r="3668">
          <cell r="D3668" t="str">
            <v>002549_Z11</v>
          </cell>
          <cell r="P3668">
            <v>2.5000000000000001E-2</v>
          </cell>
          <cell r="AD3668">
            <v>2</v>
          </cell>
        </row>
        <row r="3669">
          <cell r="D3669" t="str">
            <v>002549_Z11</v>
          </cell>
          <cell r="P3669">
            <v>2.5000000000000001E-2</v>
          </cell>
          <cell r="AD3669">
            <v>3</v>
          </cell>
        </row>
        <row r="3670">
          <cell r="D3670" t="str">
            <v>002551_Z11</v>
          </cell>
          <cell r="P3670">
            <v>3.6999999999999998E-2</v>
          </cell>
          <cell r="AD3670">
            <v>1</v>
          </cell>
        </row>
        <row r="3671">
          <cell r="D3671" t="str">
            <v>002551_Z11</v>
          </cell>
          <cell r="P3671">
            <v>3.6999999999999998E-2</v>
          </cell>
          <cell r="AD3671">
            <v>2</v>
          </cell>
        </row>
        <row r="3672">
          <cell r="D3672" t="str">
            <v>002551_Z11</v>
          </cell>
          <cell r="P3672">
            <v>3.6999999999999998E-2</v>
          </cell>
          <cell r="AD3672">
            <v>3</v>
          </cell>
        </row>
        <row r="3673">
          <cell r="D3673" t="str">
            <v>034084_Z11</v>
          </cell>
          <cell r="P3673">
            <v>5.5E-2</v>
          </cell>
          <cell r="AD3673">
            <v>1</v>
          </cell>
        </row>
        <row r="3674">
          <cell r="D3674" t="str">
            <v>034084_Z11</v>
          </cell>
          <cell r="P3674">
            <v>5.5E-2</v>
          </cell>
          <cell r="AD3674">
            <v>2</v>
          </cell>
        </row>
        <row r="3675">
          <cell r="D3675" t="str">
            <v>034084_Z11</v>
          </cell>
          <cell r="P3675">
            <v>5.5E-2</v>
          </cell>
          <cell r="AD3675">
            <v>3</v>
          </cell>
        </row>
        <row r="3676">
          <cell r="D3676" t="str">
            <v>002555_Z11</v>
          </cell>
          <cell r="P3676">
            <v>0.02</v>
          </cell>
          <cell r="AD3676">
            <v>1</v>
          </cell>
        </row>
        <row r="3677">
          <cell r="D3677" t="str">
            <v>002555_Z11</v>
          </cell>
          <cell r="P3677">
            <v>0.02</v>
          </cell>
          <cell r="AD3677">
            <v>2</v>
          </cell>
        </row>
        <row r="3678">
          <cell r="D3678" t="str">
            <v>002555_Z11</v>
          </cell>
          <cell r="P3678">
            <v>0.02</v>
          </cell>
          <cell r="AD3678">
            <v>3</v>
          </cell>
        </row>
        <row r="3679">
          <cell r="D3679" t="str">
            <v>002556_Z11</v>
          </cell>
          <cell r="P3679">
            <v>0.13</v>
          </cell>
          <cell r="AD3679">
            <v>1</v>
          </cell>
        </row>
        <row r="3680">
          <cell r="D3680" t="str">
            <v>002556_Z11</v>
          </cell>
          <cell r="P3680">
            <v>0.13</v>
          </cell>
          <cell r="AD3680">
            <v>2</v>
          </cell>
        </row>
        <row r="3681">
          <cell r="D3681" t="str">
            <v>002556_Z11</v>
          </cell>
          <cell r="P3681">
            <v>0.13</v>
          </cell>
          <cell r="AD3681">
            <v>3</v>
          </cell>
        </row>
        <row r="3682">
          <cell r="D3682" t="str">
            <v>002563_Z11</v>
          </cell>
          <cell r="P3682">
            <v>0.03</v>
          </cell>
          <cell r="AD3682">
            <v>1</v>
          </cell>
        </row>
        <row r="3683">
          <cell r="D3683" t="str">
            <v>002563_Z11</v>
          </cell>
          <cell r="P3683">
            <v>0.03</v>
          </cell>
          <cell r="AD3683">
            <v>2</v>
          </cell>
        </row>
        <row r="3684">
          <cell r="D3684" t="str">
            <v>002563_Z11</v>
          </cell>
          <cell r="P3684">
            <v>0.03</v>
          </cell>
          <cell r="AD3684">
            <v>3</v>
          </cell>
        </row>
        <row r="3685">
          <cell r="D3685" t="str">
            <v>002564_Z11</v>
          </cell>
          <cell r="P3685">
            <v>7.4999999999999997E-2</v>
          </cell>
          <cell r="AD3685">
            <v>1</v>
          </cell>
        </row>
        <row r="3686">
          <cell r="D3686" t="str">
            <v>002564_Z11</v>
          </cell>
          <cell r="P3686">
            <v>7.4999999999999997E-2</v>
          </cell>
          <cell r="AD3686">
            <v>2</v>
          </cell>
        </row>
        <row r="3687">
          <cell r="D3687" t="str">
            <v>002564_Z11</v>
          </cell>
          <cell r="P3687">
            <v>7.4999999999999997E-2</v>
          </cell>
          <cell r="AD3687">
            <v>3</v>
          </cell>
        </row>
        <row r="3688">
          <cell r="D3688" t="str">
            <v>VIRT_1137C</v>
          </cell>
          <cell r="P3688">
            <v>1.2999999999999999E-2</v>
          </cell>
          <cell r="AD3688">
            <v>1</v>
          </cell>
        </row>
        <row r="3689">
          <cell r="D3689" t="str">
            <v>VIRT_1137C</v>
          </cell>
          <cell r="P3689">
            <v>1.2999999999999999E-2</v>
          </cell>
          <cell r="AD3689">
            <v>2</v>
          </cell>
        </row>
        <row r="3690">
          <cell r="D3690" t="str">
            <v>VIRT_1137C</v>
          </cell>
          <cell r="P3690">
            <v>1.2999999999999999E-2</v>
          </cell>
          <cell r="AD3690">
            <v>3</v>
          </cell>
        </row>
        <row r="3691">
          <cell r="D3691" t="str">
            <v>VIRT_04623E</v>
          </cell>
          <cell r="P3691">
            <v>0.03</v>
          </cell>
          <cell r="AD3691">
            <v>1</v>
          </cell>
        </row>
        <row r="3692">
          <cell r="D3692" t="str">
            <v>VIRT_04623E</v>
          </cell>
          <cell r="P3692">
            <v>0.03</v>
          </cell>
          <cell r="AD3692">
            <v>2</v>
          </cell>
        </row>
        <row r="3693">
          <cell r="D3693" t="str">
            <v>VIRT_04623E</v>
          </cell>
          <cell r="P3693">
            <v>0.03</v>
          </cell>
          <cell r="AD3693">
            <v>3</v>
          </cell>
        </row>
        <row r="3694">
          <cell r="D3694" t="str">
            <v>002571_Z11</v>
          </cell>
          <cell r="P3694">
            <v>0.17</v>
          </cell>
          <cell r="AD3694">
            <v>1</v>
          </cell>
        </row>
        <row r="3695">
          <cell r="D3695" t="str">
            <v>002571_Z11</v>
          </cell>
          <cell r="P3695">
            <v>0.17</v>
          </cell>
          <cell r="AD3695">
            <v>2</v>
          </cell>
        </row>
        <row r="3696">
          <cell r="D3696" t="str">
            <v>002571_Z11</v>
          </cell>
          <cell r="P3696">
            <v>0.17</v>
          </cell>
          <cell r="AD3696">
            <v>3</v>
          </cell>
        </row>
        <row r="3697">
          <cell r="D3697" t="str">
            <v>002574_Z11</v>
          </cell>
          <cell r="P3697">
            <v>8.0000000000000002E-3</v>
          </cell>
          <cell r="AD3697">
            <v>1</v>
          </cell>
        </row>
        <row r="3698">
          <cell r="D3698" t="str">
            <v>002574_Z11</v>
          </cell>
          <cell r="P3698">
            <v>8.0000000000000002E-3</v>
          </cell>
          <cell r="AD3698">
            <v>2</v>
          </cell>
        </row>
        <row r="3699">
          <cell r="D3699" t="str">
            <v>002574_Z11</v>
          </cell>
          <cell r="P3699">
            <v>8.0000000000000002E-3</v>
          </cell>
          <cell r="AD3699">
            <v>3</v>
          </cell>
        </row>
        <row r="3700">
          <cell r="D3700" t="str">
            <v>002579_Z11</v>
          </cell>
          <cell r="P3700">
            <v>2.1999999999999999E-2</v>
          </cell>
          <cell r="AD3700">
            <v>1</v>
          </cell>
        </row>
        <row r="3701">
          <cell r="D3701" t="str">
            <v>002579_Z11</v>
          </cell>
          <cell r="P3701">
            <v>2.1999999999999999E-2</v>
          </cell>
          <cell r="AD3701">
            <v>2</v>
          </cell>
        </row>
        <row r="3702">
          <cell r="D3702" t="str">
            <v>002579_Z11</v>
          </cell>
          <cell r="P3702">
            <v>2.1999999999999999E-2</v>
          </cell>
          <cell r="AD3702">
            <v>3</v>
          </cell>
        </row>
        <row r="3703">
          <cell r="D3703" t="str">
            <v>002592_Z11</v>
          </cell>
          <cell r="P3703">
            <v>7.4999999999999997E-2</v>
          </cell>
          <cell r="AD3703">
            <v>1</v>
          </cell>
        </row>
        <row r="3704">
          <cell r="D3704" t="str">
            <v>002592_Z11</v>
          </cell>
          <cell r="P3704">
            <v>7.4999999999999997E-2</v>
          </cell>
          <cell r="AD3704">
            <v>2</v>
          </cell>
        </row>
        <row r="3705">
          <cell r="D3705" t="str">
            <v>002592_Z11</v>
          </cell>
          <cell r="P3705">
            <v>7.4999999999999997E-2</v>
          </cell>
          <cell r="AD3705">
            <v>3</v>
          </cell>
        </row>
        <row r="3706">
          <cell r="D3706" t="str">
            <v>002598_Z11</v>
          </cell>
          <cell r="P3706">
            <v>1.9E-2</v>
          </cell>
          <cell r="AD3706">
            <v>1</v>
          </cell>
        </row>
        <row r="3707">
          <cell r="D3707" t="str">
            <v>002598_Z11</v>
          </cell>
          <cell r="P3707">
            <v>1.9E-2</v>
          </cell>
          <cell r="AD3707">
            <v>2</v>
          </cell>
        </row>
        <row r="3708">
          <cell r="D3708" t="str">
            <v>002598_Z11</v>
          </cell>
          <cell r="P3708">
            <v>1.9E-2</v>
          </cell>
          <cell r="AD3708">
            <v>3</v>
          </cell>
        </row>
        <row r="3709">
          <cell r="D3709" t="str">
            <v>002605_Z11</v>
          </cell>
          <cell r="P3709">
            <v>2.1999999999999999E-2</v>
          </cell>
          <cell r="AD3709">
            <v>1</v>
          </cell>
        </row>
        <row r="3710">
          <cell r="D3710" t="str">
            <v>002605_Z11</v>
          </cell>
          <cell r="P3710">
            <v>2.1999999999999999E-2</v>
          </cell>
          <cell r="AD3710">
            <v>2</v>
          </cell>
        </row>
        <row r="3711">
          <cell r="D3711" t="str">
            <v>002605_Z11</v>
          </cell>
          <cell r="P3711">
            <v>2.1999999999999999E-2</v>
          </cell>
          <cell r="AD3711">
            <v>3</v>
          </cell>
        </row>
        <row r="3712">
          <cell r="D3712" t="str">
            <v>002608_Z11</v>
          </cell>
          <cell r="P3712">
            <v>1.679</v>
          </cell>
          <cell r="AD3712">
            <v>1</v>
          </cell>
        </row>
        <row r="3713">
          <cell r="D3713" t="str">
            <v>002608_Z11</v>
          </cell>
          <cell r="P3713">
            <v>1.679</v>
          </cell>
          <cell r="AD3713">
            <v>2</v>
          </cell>
        </row>
        <row r="3714">
          <cell r="D3714" t="str">
            <v>002608_Z11</v>
          </cell>
          <cell r="P3714">
            <v>1.679</v>
          </cell>
          <cell r="AD3714">
            <v>3</v>
          </cell>
        </row>
        <row r="3715">
          <cell r="D3715" t="str">
            <v>027534_Z11</v>
          </cell>
          <cell r="P3715">
            <v>1.679</v>
          </cell>
          <cell r="AD3715">
            <v>1</v>
          </cell>
        </row>
        <row r="3716">
          <cell r="D3716" t="str">
            <v>027534_Z11</v>
          </cell>
          <cell r="P3716">
            <v>1.679</v>
          </cell>
          <cell r="AD3716">
            <v>2</v>
          </cell>
        </row>
        <row r="3717">
          <cell r="D3717" t="str">
            <v>027534_Z11</v>
          </cell>
          <cell r="P3717">
            <v>1.679</v>
          </cell>
          <cell r="AD3717">
            <v>3</v>
          </cell>
        </row>
        <row r="3718">
          <cell r="D3718" t="str">
            <v>002609_Z11</v>
          </cell>
          <cell r="P3718">
            <v>2.88</v>
          </cell>
          <cell r="AD3718">
            <v>1</v>
          </cell>
        </row>
        <row r="3719">
          <cell r="D3719" t="str">
            <v>002609_Z11</v>
          </cell>
          <cell r="P3719">
            <v>2.88</v>
          </cell>
          <cell r="AD3719">
            <v>2</v>
          </cell>
        </row>
        <row r="3720">
          <cell r="D3720" t="str">
            <v>002609_Z11</v>
          </cell>
          <cell r="P3720">
            <v>2.88</v>
          </cell>
          <cell r="AD3720">
            <v>3</v>
          </cell>
        </row>
        <row r="3721">
          <cell r="D3721" t="str">
            <v>002610_Z11</v>
          </cell>
          <cell r="P3721">
            <v>1.105</v>
          </cell>
          <cell r="AD3721">
            <v>1</v>
          </cell>
        </row>
        <row r="3722">
          <cell r="D3722" t="str">
            <v>002610_Z11</v>
          </cell>
          <cell r="P3722">
            <v>1.105</v>
          </cell>
          <cell r="AD3722">
            <v>2</v>
          </cell>
        </row>
        <row r="3723">
          <cell r="D3723" t="str">
            <v>002610_Z11</v>
          </cell>
          <cell r="P3723">
            <v>1.105</v>
          </cell>
          <cell r="AD3723">
            <v>3</v>
          </cell>
        </row>
        <row r="3724">
          <cell r="D3724" t="str">
            <v>027535_Z11</v>
          </cell>
          <cell r="P3724">
            <v>1.105</v>
          </cell>
          <cell r="AD3724">
            <v>1</v>
          </cell>
        </row>
        <row r="3725">
          <cell r="D3725" t="str">
            <v>027535_Z11</v>
          </cell>
          <cell r="P3725">
            <v>1.105</v>
          </cell>
          <cell r="AD3725">
            <v>2</v>
          </cell>
        </row>
        <row r="3726">
          <cell r="D3726" t="str">
            <v>027535_Z11</v>
          </cell>
          <cell r="P3726">
            <v>1.105</v>
          </cell>
          <cell r="AD3726">
            <v>3</v>
          </cell>
        </row>
        <row r="3727">
          <cell r="D3727" t="str">
            <v>002611_Z11</v>
          </cell>
          <cell r="P3727">
            <v>2.6</v>
          </cell>
          <cell r="AD3727">
            <v>1</v>
          </cell>
        </row>
        <row r="3728">
          <cell r="D3728" t="str">
            <v>002611_Z11</v>
          </cell>
          <cell r="P3728">
            <v>2.6</v>
          </cell>
          <cell r="AD3728">
            <v>2</v>
          </cell>
        </row>
        <row r="3729">
          <cell r="D3729" t="str">
            <v>002611_Z11</v>
          </cell>
          <cell r="P3729">
            <v>2.6</v>
          </cell>
          <cell r="AD3729">
            <v>3</v>
          </cell>
        </row>
        <row r="3730">
          <cell r="D3730" t="str">
            <v>VIRT_04546E</v>
          </cell>
          <cell r="P3730">
            <v>2.6</v>
          </cell>
          <cell r="AD3730">
            <v>1</v>
          </cell>
        </row>
        <row r="3731">
          <cell r="D3731" t="str">
            <v>VIRT_04546E</v>
          </cell>
          <cell r="P3731">
            <v>2.6</v>
          </cell>
          <cell r="AD3731">
            <v>2</v>
          </cell>
        </row>
        <row r="3732">
          <cell r="D3732" t="str">
            <v>VIRT_04546E</v>
          </cell>
          <cell r="P3732">
            <v>2.6</v>
          </cell>
          <cell r="AD3732">
            <v>3</v>
          </cell>
        </row>
        <row r="3733">
          <cell r="D3733" t="str">
            <v>002614_Z11</v>
          </cell>
          <cell r="P3733">
            <v>0.128</v>
          </cell>
          <cell r="AD3733">
            <v>1</v>
          </cell>
        </row>
        <row r="3734">
          <cell r="D3734" t="str">
            <v>002614_Z11</v>
          </cell>
          <cell r="P3734">
            <v>0.128</v>
          </cell>
          <cell r="AD3734">
            <v>2</v>
          </cell>
        </row>
        <row r="3735">
          <cell r="D3735" t="str">
            <v>002614_Z11</v>
          </cell>
          <cell r="P3735">
            <v>0.128</v>
          </cell>
          <cell r="AD3735">
            <v>3</v>
          </cell>
        </row>
        <row r="3736">
          <cell r="D3736" t="str">
            <v>002615_Z11</v>
          </cell>
          <cell r="P3736">
            <v>0.1512</v>
          </cell>
          <cell r="AD3736">
            <v>1</v>
          </cell>
        </row>
        <row r="3737">
          <cell r="D3737" t="str">
            <v>002615_Z11</v>
          </cell>
          <cell r="P3737">
            <v>0.1512</v>
          </cell>
          <cell r="AD3737">
            <v>2</v>
          </cell>
        </row>
        <row r="3738">
          <cell r="D3738" t="str">
            <v>002615_Z11</v>
          </cell>
          <cell r="P3738">
            <v>0.1512</v>
          </cell>
          <cell r="AD3738">
            <v>3</v>
          </cell>
        </row>
        <row r="3739">
          <cell r="D3739" t="str">
            <v>002616_Z11</v>
          </cell>
          <cell r="P3739">
            <v>1.998</v>
          </cell>
          <cell r="AD3739">
            <v>1</v>
          </cell>
        </row>
        <row r="3740">
          <cell r="D3740" t="str">
            <v>002616_Z11</v>
          </cell>
          <cell r="P3740">
            <v>1.998</v>
          </cell>
          <cell r="AD3740">
            <v>2</v>
          </cell>
        </row>
        <row r="3741">
          <cell r="D3741" t="str">
            <v>002616_Z11</v>
          </cell>
          <cell r="P3741">
            <v>1.998</v>
          </cell>
          <cell r="AD3741">
            <v>3</v>
          </cell>
        </row>
        <row r="3742">
          <cell r="D3742" t="str">
            <v>002617_Z11</v>
          </cell>
          <cell r="P3742">
            <v>0.106</v>
          </cell>
          <cell r="AD3742">
            <v>1</v>
          </cell>
        </row>
        <row r="3743">
          <cell r="D3743" t="str">
            <v>002617_Z11</v>
          </cell>
          <cell r="P3743">
            <v>0.106</v>
          </cell>
          <cell r="AD3743">
            <v>2</v>
          </cell>
        </row>
        <row r="3744">
          <cell r="D3744" t="str">
            <v>002617_Z11</v>
          </cell>
          <cell r="P3744">
            <v>0.106</v>
          </cell>
          <cell r="AD3744">
            <v>3</v>
          </cell>
        </row>
        <row r="3745">
          <cell r="D3745" t="str">
            <v>002618_Z11</v>
          </cell>
          <cell r="P3745">
            <v>0.14000000000000001</v>
          </cell>
          <cell r="AD3745">
            <v>1</v>
          </cell>
        </row>
        <row r="3746">
          <cell r="D3746" t="str">
            <v>002618_Z11</v>
          </cell>
          <cell r="P3746">
            <v>0.14000000000000001</v>
          </cell>
          <cell r="AD3746">
            <v>2</v>
          </cell>
        </row>
        <row r="3747">
          <cell r="D3747" t="str">
            <v>002618_Z11</v>
          </cell>
          <cell r="P3747">
            <v>0.14000000000000001</v>
          </cell>
          <cell r="AD3747">
            <v>3</v>
          </cell>
        </row>
        <row r="3748">
          <cell r="D3748" t="str">
            <v>002619_Z11</v>
          </cell>
          <cell r="P3748">
            <v>5.5E-2</v>
          </cell>
          <cell r="AD3748">
            <v>1</v>
          </cell>
        </row>
        <row r="3749">
          <cell r="D3749" t="str">
            <v>002619_Z11</v>
          </cell>
          <cell r="P3749">
            <v>5.5E-2</v>
          </cell>
          <cell r="AD3749">
            <v>2</v>
          </cell>
        </row>
        <row r="3750">
          <cell r="D3750" t="str">
            <v>002619_Z11</v>
          </cell>
          <cell r="P3750">
            <v>5.5E-2</v>
          </cell>
          <cell r="AD3750">
            <v>3</v>
          </cell>
        </row>
        <row r="3751">
          <cell r="D3751" t="str">
            <v>002621_Z11</v>
          </cell>
          <cell r="P3751">
            <v>7.4999999999999997E-3</v>
          </cell>
          <cell r="AD3751">
            <v>1</v>
          </cell>
        </row>
        <row r="3752">
          <cell r="D3752" t="str">
            <v>002621_Z11</v>
          </cell>
          <cell r="P3752">
            <v>7.4999999999999997E-3</v>
          </cell>
          <cell r="AD3752">
            <v>2</v>
          </cell>
        </row>
        <row r="3753">
          <cell r="D3753" t="str">
            <v>002621_Z11</v>
          </cell>
          <cell r="P3753">
            <v>7.4999999999999997E-3</v>
          </cell>
          <cell r="AD3753">
            <v>3</v>
          </cell>
        </row>
        <row r="3754">
          <cell r="D3754" t="str">
            <v>002622_Z11</v>
          </cell>
          <cell r="P3754">
            <v>2.1999999999999999E-2</v>
          </cell>
          <cell r="AD3754">
            <v>1</v>
          </cell>
        </row>
        <row r="3755">
          <cell r="D3755" t="str">
            <v>002622_Z11</v>
          </cell>
          <cell r="P3755">
            <v>2.1999999999999999E-2</v>
          </cell>
          <cell r="AD3755">
            <v>2</v>
          </cell>
        </row>
        <row r="3756">
          <cell r="D3756" t="str">
            <v>002622_Z11</v>
          </cell>
          <cell r="P3756">
            <v>2.1999999999999999E-2</v>
          </cell>
          <cell r="AD3756">
            <v>3</v>
          </cell>
        </row>
        <row r="3757">
          <cell r="D3757" t="str">
            <v>002623_Z11</v>
          </cell>
          <cell r="P3757">
            <v>1.4999999999999999E-2</v>
          </cell>
          <cell r="AD3757">
            <v>1</v>
          </cell>
        </row>
        <row r="3758">
          <cell r="D3758" t="str">
            <v>002623_Z11</v>
          </cell>
          <cell r="P3758">
            <v>1.4999999999999999E-2</v>
          </cell>
          <cell r="AD3758">
            <v>2</v>
          </cell>
        </row>
        <row r="3759">
          <cell r="D3759" t="str">
            <v>002623_Z11</v>
          </cell>
          <cell r="P3759">
            <v>1.4999999999999999E-2</v>
          </cell>
          <cell r="AD3759">
            <v>3</v>
          </cell>
        </row>
        <row r="3760">
          <cell r="D3760" t="str">
            <v>002624_Z11</v>
          </cell>
          <cell r="P3760">
            <v>0.5</v>
          </cell>
          <cell r="AD3760">
            <v>1</v>
          </cell>
        </row>
        <row r="3761">
          <cell r="D3761" t="str">
            <v>002624_Z11</v>
          </cell>
          <cell r="P3761">
            <v>0.5</v>
          </cell>
          <cell r="AD3761">
            <v>2</v>
          </cell>
        </row>
        <row r="3762">
          <cell r="D3762" t="str">
            <v>002624_Z11</v>
          </cell>
          <cell r="P3762">
            <v>0.5</v>
          </cell>
          <cell r="AD3762">
            <v>3</v>
          </cell>
        </row>
        <row r="3763">
          <cell r="D3763" t="str">
            <v>002628_Z11</v>
          </cell>
          <cell r="P3763">
            <v>2.1000000000000001E-2</v>
          </cell>
          <cell r="AD3763">
            <v>1</v>
          </cell>
        </row>
        <row r="3764">
          <cell r="D3764" t="str">
            <v>002628_Z11</v>
          </cell>
          <cell r="P3764">
            <v>2.1000000000000001E-2</v>
          </cell>
          <cell r="AD3764">
            <v>2</v>
          </cell>
        </row>
        <row r="3765">
          <cell r="D3765" t="str">
            <v>002628_Z11</v>
          </cell>
          <cell r="P3765">
            <v>2.1000000000000001E-2</v>
          </cell>
          <cell r="AD3765">
            <v>3</v>
          </cell>
        </row>
        <row r="3766">
          <cell r="D3766" t="str">
            <v>VIRT_1164C</v>
          </cell>
          <cell r="P3766">
            <v>0.08</v>
          </cell>
          <cell r="AD3766">
            <v>1</v>
          </cell>
        </row>
        <row r="3767">
          <cell r="D3767" t="str">
            <v>VIRT_1164C</v>
          </cell>
          <cell r="P3767">
            <v>0.08</v>
          </cell>
          <cell r="AD3767">
            <v>2</v>
          </cell>
        </row>
        <row r="3768">
          <cell r="D3768" t="str">
            <v>VIRT_1164C</v>
          </cell>
          <cell r="P3768">
            <v>0.08</v>
          </cell>
          <cell r="AD3768">
            <v>3</v>
          </cell>
        </row>
        <row r="3769">
          <cell r="D3769" t="str">
            <v>002631_Z11</v>
          </cell>
          <cell r="P3769">
            <v>1.4999999999999999E-2</v>
          </cell>
          <cell r="AD3769">
            <v>1</v>
          </cell>
        </row>
        <row r="3770">
          <cell r="D3770" t="str">
            <v>002631_Z11</v>
          </cell>
          <cell r="P3770">
            <v>1.4999999999999999E-2</v>
          </cell>
          <cell r="AD3770">
            <v>2</v>
          </cell>
        </row>
        <row r="3771">
          <cell r="D3771" t="str">
            <v>002631_Z11</v>
          </cell>
          <cell r="P3771">
            <v>1.4999999999999999E-2</v>
          </cell>
          <cell r="AD3771">
            <v>3</v>
          </cell>
        </row>
        <row r="3772">
          <cell r="D3772" t="str">
            <v>002632_Z11</v>
          </cell>
          <cell r="P3772">
            <v>0.43</v>
          </cell>
          <cell r="AD3772">
            <v>1</v>
          </cell>
        </row>
        <row r="3773">
          <cell r="D3773" t="str">
            <v>002632_Z11</v>
          </cell>
          <cell r="P3773">
            <v>0.43</v>
          </cell>
          <cell r="AD3773">
            <v>2</v>
          </cell>
        </row>
        <row r="3774">
          <cell r="D3774" t="str">
            <v>002632_Z11</v>
          </cell>
          <cell r="P3774">
            <v>0.43</v>
          </cell>
          <cell r="AD3774">
            <v>3</v>
          </cell>
        </row>
        <row r="3775">
          <cell r="D3775" t="str">
            <v>002633_Z11</v>
          </cell>
          <cell r="P3775">
            <v>0.43</v>
          </cell>
          <cell r="AD3775">
            <v>1</v>
          </cell>
        </row>
        <row r="3776">
          <cell r="D3776" t="str">
            <v>002633_Z11</v>
          </cell>
          <cell r="P3776">
            <v>0.43</v>
          </cell>
          <cell r="AD3776">
            <v>2</v>
          </cell>
        </row>
        <row r="3777">
          <cell r="D3777" t="str">
            <v>002633_Z11</v>
          </cell>
          <cell r="P3777">
            <v>0.43</v>
          </cell>
          <cell r="AD3777">
            <v>3</v>
          </cell>
        </row>
        <row r="3778">
          <cell r="D3778" t="str">
            <v>002634_Z11</v>
          </cell>
          <cell r="P3778">
            <v>3.6999999999999998E-2</v>
          </cell>
          <cell r="AD3778">
            <v>1</v>
          </cell>
        </row>
        <row r="3779">
          <cell r="D3779" t="str">
            <v>002634_Z11</v>
          </cell>
          <cell r="P3779">
            <v>3.6999999999999998E-2</v>
          </cell>
          <cell r="AD3779">
            <v>2</v>
          </cell>
        </row>
        <row r="3780">
          <cell r="D3780" t="str">
            <v>002634_Z11</v>
          </cell>
          <cell r="P3780">
            <v>3.6999999999999998E-2</v>
          </cell>
          <cell r="AD3780">
            <v>3</v>
          </cell>
        </row>
        <row r="3781">
          <cell r="D3781" t="str">
            <v>002635_Z11</v>
          </cell>
          <cell r="P3781">
            <v>3.2000000000000001E-2</v>
          </cell>
          <cell r="AD3781">
            <v>1</v>
          </cell>
        </row>
        <row r="3782">
          <cell r="D3782" t="str">
            <v>002635_Z11</v>
          </cell>
          <cell r="P3782">
            <v>3.2000000000000001E-2</v>
          </cell>
          <cell r="AD3782">
            <v>2</v>
          </cell>
        </row>
        <row r="3783">
          <cell r="D3783" t="str">
            <v>002635_Z11</v>
          </cell>
          <cell r="P3783">
            <v>3.2000000000000001E-2</v>
          </cell>
          <cell r="AD3783">
            <v>3</v>
          </cell>
        </row>
        <row r="3784">
          <cell r="D3784" t="str">
            <v>VIRT_03886E</v>
          </cell>
          <cell r="P3784">
            <v>2.1999999999999999E-2</v>
          </cell>
          <cell r="AD3784">
            <v>1</v>
          </cell>
        </row>
        <row r="3785">
          <cell r="D3785" t="str">
            <v>VIRT_03886E</v>
          </cell>
          <cell r="P3785">
            <v>2.1999999999999999E-2</v>
          </cell>
          <cell r="AD3785">
            <v>2</v>
          </cell>
        </row>
        <row r="3786">
          <cell r="D3786" t="str">
            <v>VIRT_03886E</v>
          </cell>
          <cell r="P3786">
            <v>2.1999999999999999E-2</v>
          </cell>
          <cell r="AD3786">
            <v>3</v>
          </cell>
        </row>
        <row r="3787">
          <cell r="D3787" t="str">
            <v>002638_Z11</v>
          </cell>
          <cell r="P3787">
            <v>0.11</v>
          </cell>
          <cell r="AD3787">
            <v>1</v>
          </cell>
        </row>
        <row r="3788">
          <cell r="D3788" t="str">
            <v>002638_Z11</v>
          </cell>
          <cell r="P3788">
            <v>0.11</v>
          </cell>
          <cell r="AD3788">
            <v>2</v>
          </cell>
        </row>
        <row r="3789">
          <cell r="D3789" t="str">
            <v>002638_Z11</v>
          </cell>
          <cell r="P3789">
            <v>0.11</v>
          </cell>
          <cell r="AD3789">
            <v>3</v>
          </cell>
        </row>
        <row r="3790">
          <cell r="D3790" t="str">
            <v>002639_Z11</v>
          </cell>
          <cell r="P3790">
            <v>0.11</v>
          </cell>
          <cell r="AD3790">
            <v>1</v>
          </cell>
        </row>
        <row r="3791">
          <cell r="D3791" t="str">
            <v>002639_Z11</v>
          </cell>
          <cell r="P3791">
            <v>0.11</v>
          </cell>
          <cell r="AD3791">
            <v>2</v>
          </cell>
        </row>
        <row r="3792">
          <cell r="D3792" t="str">
            <v>002639_Z11</v>
          </cell>
          <cell r="P3792">
            <v>0.11</v>
          </cell>
          <cell r="AD3792">
            <v>3</v>
          </cell>
        </row>
        <row r="3793">
          <cell r="D3793" t="str">
            <v>002640_Z11</v>
          </cell>
          <cell r="P3793">
            <v>0.11</v>
          </cell>
          <cell r="AD3793">
            <v>1</v>
          </cell>
        </row>
        <row r="3794">
          <cell r="D3794" t="str">
            <v>002640_Z11</v>
          </cell>
          <cell r="P3794">
            <v>0.11</v>
          </cell>
          <cell r="AD3794">
            <v>2</v>
          </cell>
        </row>
        <row r="3795">
          <cell r="D3795" t="str">
            <v>002640_Z11</v>
          </cell>
          <cell r="P3795">
            <v>0.11</v>
          </cell>
          <cell r="AD3795">
            <v>3</v>
          </cell>
        </row>
        <row r="3796">
          <cell r="D3796" t="str">
            <v>002641_Z11</v>
          </cell>
          <cell r="P3796">
            <v>5.5E-2</v>
          </cell>
          <cell r="AD3796">
            <v>1</v>
          </cell>
        </row>
        <row r="3797">
          <cell r="D3797" t="str">
            <v>002641_Z11</v>
          </cell>
          <cell r="P3797">
            <v>5.5E-2</v>
          </cell>
          <cell r="AD3797">
            <v>2</v>
          </cell>
        </row>
        <row r="3798">
          <cell r="D3798" t="str">
            <v>002641_Z11</v>
          </cell>
          <cell r="P3798">
            <v>5.5E-2</v>
          </cell>
          <cell r="AD3798">
            <v>3</v>
          </cell>
        </row>
        <row r="3799">
          <cell r="D3799" t="str">
            <v>002642_Z11</v>
          </cell>
          <cell r="P3799">
            <v>1.4999999999999999E-2</v>
          </cell>
          <cell r="AD3799">
            <v>1</v>
          </cell>
        </row>
        <row r="3800">
          <cell r="D3800" t="str">
            <v>002642_Z11</v>
          </cell>
          <cell r="P3800">
            <v>1.4999999999999999E-2</v>
          </cell>
          <cell r="AD3800">
            <v>2</v>
          </cell>
        </row>
        <row r="3801">
          <cell r="D3801" t="str">
            <v>002642_Z11</v>
          </cell>
          <cell r="P3801">
            <v>1.4999999999999999E-2</v>
          </cell>
          <cell r="AD3801">
            <v>3</v>
          </cell>
        </row>
        <row r="3802">
          <cell r="D3802" t="str">
            <v>VIRT_1169C</v>
          </cell>
          <cell r="P3802">
            <v>0.11</v>
          </cell>
          <cell r="AD3802">
            <v>1</v>
          </cell>
        </row>
        <row r="3803">
          <cell r="D3803" t="str">
            <v>VIRT_1169C</v>
          </cell>
          <cell r="P3803">
            <v>0.11</v>
          </cell>
          <cell r="AD3803">
            <v>2</v>
          </cell>
        </row>
        <row r="3804">
          <cell r="D3804" t="str">
            <v>VIRT_1169C</v>
          </cell>
          <cell r="P3804">
            <v>0.11</v>
          </cell>
          <cell r="AD3804">
            <v>3</v>
          </cell>
        </row>
        <row r="3805">
          <cell r="D3805" t="str">
            <v>002646_Z11</v>
          </cell>
          <cell r="P3805">
            <v>0.03</v>
          </cell>
          <cell r="AD3805">
            <v>1</v>
          </cell>
        </row>
        <row r="3806">
          <cell r="D3806" t="str">
            <v>002646_Z11</v>
          </cell>
          <cell r="P3806">
            <v>0.03</v>
          </cell>
          <cell r="AD3806">
            <v>2</v>
          </cell>
        </row>
        <row r="3807">
          <cell r="D3807" t="str">
            <v>002646_Z11</v>
          </cell>
          <cell r="P3807">
            <v>0.03</v>
          </cell>
          <cell r="AD3807">
            <v>3</v>
          </cell>
        </row>
        <row r="3808">
          <cell r="D3808" t="str">
            <v>002650_Z11</v>
          </cell>
          <cell r="P3808">
            <v>0.03</v>
          </cell>
          <cell r="AD3808">
            <v>1</v>
          </cell>
        </row>
        <row r="3809">
          <cell r="D3809" t="str">
            <v>002650_Z11</v>
          </cell>
          <cell r="P3809">
            <v>0.03</v>
          </cell>
          <cell r="AD3809">
            <v>2</v>
          </cell>
        </row>
        <row r="3810">
          <cell r="D3810" t="str">
            <v>002650_Z11</v>
          </cell>
          <cell r="P3810">
            <v>0.03</v>
          </cell>
          <cell r="AD3810">
            <v>3</v>
          </cell>
        </row>
        <row r="3811">
          <cell r="D3811" t="str">
            <v>002653_Z11</v>
          </cell>
          <cell r="P3811">
            <v>4.4999999999999998E-2</v>
          </cell>
          <cell r="AD3811">
            <v>1</v>
          </cell>
        </row>
        <row r="3812">
          <cell r="D3812" t="str">
            <v>002653_Z11</v>
          </cell>
          <cell r="P3812">
            <v>4.4999999999999998E-2</v>
          </cell>
          <cell r="AD3812">
            <v>2</v>
          </cell>
        </row>
        <row r="3813">
          <cell r="D3813" t="str">
            <v>002653_Z11</v>
          </cell>
          <cell r="P3813">
            <v>4.4999999999999998E-2</v>
          </cell>
          <cell r="AD3813">
            <v>3</v>
          </cell>
        </row>
        <row r="3814">
          <cell r="D3814" t="str">
            <v>002658_Z11</v>
          </cell>
          <cell r="P3814">
            <v>0.03</v>
          </cell>
          <cell r="AD3814">
            <v>1</v>
          </cell>
        </row>
        <row r="3815">
          <cell r="D3815" t="str">
            <v>002658_Z11</v>
          </cell>
          <cell r="P3815">
            <v>0.03</v>
          </cell>
          <cell r="AD3815">
            <v>2</v>
          </cell>
        </row>
        <row r="3816">
          <cell r="D3816" t="str">
            <v>002658_Z11</v>
          </cell>
          <cell r="P3816">
            <v>0.03</v>
          </cell>
          <cell r="AD3816">
            <v>3</v>
          </cell>
        </row>
        <row r="3817">
          <cell r="D3817" t="str">
            <v>VIRT_04512E</v>
          </cell>
          <cell r="P3817">
            <v>7.6999999999999999E-2</v>
          </cell>
          <cell r="AD3817">
            <v>1</v>
          </cell>
        </row>
        <row r="3818">
          <cell r="D3818" t="str">
            <v>VIRT_04512E</v>
          </cell>
          <cell r="P3818">
            <v>7.6999999999999999E-2</v>
          </cell>
          <cell r="AD3818">
            <v>2</v>
          </cell>
        </row>
        <row r="3819">
          <cell r="D3819" t="str">
            <v>VIRT_04512E</v>
          </cell>
          <cell r="P3819">
            <v>7.6999999999999999E-2</v>
          </cell>
          <cell r="AD3819">
            <v>3</v>
          </cell>
        </row>
        <row r="3820">
          <cell r="D3820" t="str">
            <v>002676_Z11</v>
          </cell>
          <cell r="P3820">
            <v>1.4999999999999999E-2</v>
          </cell>
          <cell r="AD3820">
            <v>1</v>
          </cell>
        </row>
        <row r="3821">
          <cell r="D3821" t="str">
            <v>002676_Z11</v>
          </cell>
          <cell r="P3821">
            <v>1.4999999999999999E-2</v>
          </cell>
          <cell r="AD3821">
            <v>2</v>
          </cell>
        </row>
        <row r="3822">
          <cell r="D3822" t="str">
            <v>002676_Z11</v>
          </cell>
          <cell r="P3822">
            <v>1.4999999999999999E-2</v>
          </cell>
          <cell r="AD3822">
            <v>3</v>
          </cell>
        </row>
        <row r="3823">
          <cell r="D3823" t="str">
            <v>033996_Z11</v>
          </cell>
          <cell r="P3823">
            <v>0.13500000000000001</v>
          </cell>
          <cell r="AD3823">
            <v>1</v>
          </cell>
        </row>
        <row r="3824">
          <cell r="D3824" t="str">
            <v>033996_Z11</v>
          </cell>
          <cell r="P3824">
            <v>0.13500000000000001</v>
          </cell>
          <cell r="AD3824">
            <v>2</v>
          </cell>
        </row>
        <row r="3825">
          <cell r="D3825" t="str">
            <v>033996_Z11</v>
          </cell>
          <cell r="P3825">
            <v>0.13500000000000001</v>
          </cell>
          <cell r="AD3825">
            <v>3</v>
          </cell>
        </row>
        <row r="3826">
          <cell r="D3826" t="str">
            <v>002681_Z11</v>
          </cell>
          <cell r="P3826">
            <v>0.13200000000000001</v>
          </cell>
          <cell r="AD3826">
            <v>1</v>
          </cell>
        </row>
        <row r="3827">
          <cell r="D3827" t="str">
            <v>002681_Z11</v>
          </cell>
          <cell r="P3827">
            <v>0.13200000000000001</v>
          </cell>
          <cell r="AD3827">
            <v>2</v>
          </cell>
        </row>
        <row r="3828">
          <cell r="D3828" t="str">
            <v>002681_Z11</v>
          </cell>
          <cell r="P3828">
            <v>0.13200000000000001</v>
          </cell>
          <cell r="AD3828">
            <v>3</v>
          </cell>
        </row>
        <row r="3829">
          <cell r="D3829" t="str">
            <v>002682_Z11</v>
          </cell>
          <cell r="P3829">
            <v>0.13200000000000001</v>
          </cell>
          <cell r="AD3829">
            <v>1</v>
          </cell>
        </row>
        <row r="3830">
          <cell r="D3830" t="str">
            <v>002682_Z11</v>
          </cell>
          <cell r="P3830">
            <v>0.13200000000000001</v>
          </cell>
          <cell r="AD3830">
            <v>2</v>
          </cell>
        </row>
        <row r="3831">
          <cell r="D3831" t="str">
            <v>002682_Z11</v>
          </cell>
          <cell r="P3831">
            <v>0.13200000000000001</v>
          </cell>
          <cell r="AD3831">
            <v>3</v>
          </cell>
        </row>
        <row r="3832">
          <cell r="D3832" t="str">
            <v>VIRT_1181C</v>
          </cell>
          <cell r="P3832">
            <v>0.95</v>
          </cell>
          <cell r="AD3832">
            <v>1</v>
          </cell>
        </row>
        <row r="3833">
          <cell r="D3833" t="str">
            <v>VIRT_1181C</v>
          </cell>
          <cell r="P3833">
            <v>0.95</v>
          </cell>
          <cell r="AD3833">
            <v>2</v>
          </cell>
        </row>
        <row r="3834">
          <cell r="D3834" t="str">
            <v>VIRT_1181C</v>
          </cell>
          <cell r="P3834">
            <v>0.95</v>
          </cell>
          <cell r="AD3834">
            <v>3</v>
          </cell>
        </row>
        <row r="3835">
          <cell r="D3835" t="str">
            <v>VIRT_03757E</v>
          </cell>
          <cell r="P3835">
            <v>0.09</v>
          </cell>
          <cell r="AD3835">
            <v>1</v>
          </cell>
        </row>
        <row r="3836">
          <cell r="D3836" t="str">
            <v>VIRT_03757E</v>
          </cell>
          <cell r="P3836">
            <v>0.09</v>
          </cell>
          <cell r="AD3836">
            <v>2</v>
          </cell>
        </row>
        <row r="3837">
          <cell r="D3837" t="str">
            <v>VIRT_03757E</v>
          </cell>
          <cell r="P3837">
            <v>0.09</v>
          </cell>
          <cell r="AD3837">
            <v>3</v>
          </cell>
        </row>
        <row r="3838">
          <cell r="D3838" t="str">
            <v>002690_Z11</v>
          </cell>
          <cell r="P3838">
            <v>0.04</v>
          </cell>
          <cell r="AD3838">
            <v>1</v>
          </cell>
        </row>
        <row r="3839">
          <cell r="D3839" t="str">
            <v>002690_Z11</v>
          </cell>
          <cell r="P3839">
            <v>0.04</v>
          </cell>
          <cell r="AD3839">
            <v>2</v>
          </cell>
        </row>
        <row r="3840">
          <cell r="D3840" t="str">
            <v>002690_Z11</v>
          </cell>
          <cell r="P3840">
            <v>0.04</v>
          </cell>
          <cell r="AD3840">
            <v>3</v>
          </cell>
        </row>
        <row r="3841">
          <cell r="D3841" t="str">
            <v>002691_Z11</v>
          </cell>
          <cell r="P3841">
            <v>5.4999999999999997E-3</v>
          </cell>
          <cell r="AD3841">
            <v>1</v>
          </cell>
        </row>
        <row r="3842">
          <cell r="D3842" t="str">
            <v>002691_Z11</v>
          </cell>
          <cell r="P3842">
            <v>5.4999999999999997E-3</v>
          </cell>
          <cell r="AD3842">
            <v>2</v>
          </cell>
        </row>
        <row r="3843">
          <cell r="D3843" t="str">
            <v>002692_Z11</v>
          </cell>
          <cell r="P3843">
            <v>0.04</v>
          </cell>
          <cell r="AD3843">
            <v>1</v>
          </cell>
        </row>
        <row r="3844">
          <cell r="D3844" t="str">
            <v>002692_Z11</v>
          </cell>
          <cell r="P3844">
            <v>0.04</v>
          </cell>
          <cell r="AD3844">
            <v>2</v>
          </cell>
        </row>
        <row r="3845">
          <cell r="D3845" t="str">
            <v>002692_Z11</v>
          </cell>
          <cell r="P3845">
            <v>0.04</v>
          </cell>
          <cell r="AD3845">
            <v>3</v>
          </cell>
        </row>
        <row r="3846">
          <cell r="D3846" t="str">
            <v>002706_Z11</v>
          </cell>
          <cell r="P3846">
            <v>2.5</v>
          </cell>
          <cell r="AD3846">
            <v>1</v>
          </cell>
        </row>
        <row r="3847">
          <cell r="D3847" t="str">
            <v>002706_Z11</v>
          </cell>
          <cell r="P3847">
            <v>2.5</v>
          </cell>
          <cell r="AD3847">
            <v>2</v>
          </cell>
        </row>
        <row r="3848">
          <cell r="D3848" t="str">
            <v>002706_Z11</v>
          </cell>
          <cell r="P3848">
            <v>2.5</v>
          </cell>
          <cell r="AD3848">
            <v>3</v>
          </cell>
        </row>
        <row r="3849">
          <cell r="D3849" t="str">
            <v>VIRT_1191C</v>
          </cell>
          <cell r="P3849">
            <v>4.8000000000000001E-2</v>
          </cell>
          <cell r="AD3849">
            <v>1</v>
          </cell>
        </row>
        <row r="3850">
          <cell r="D3850" t="str">
            <v>VIRT_1191C</v>
          </cell>
          <cell r="P3850">
            <v>4.8000000000000001E-2</v>
          </cell>
          <cell r="AD3850">
            <v>2</v>
          </cell>
        </row>
        <row r="3851">
          <cell r="D3851" t="str">
            <v>VIRT_1191C</v>
          </cell>
          <cell r="P3851">
            <v>4.8000000000000001E-2</v>
          </cell>
          <cell r="AD3851">
            <v>3</v>
          </cell>
        </row>
        <row r="3852">
          <cell r="D3852" t="str">
            <v>VIRT_1193C</v>
          </cell>
          <cell r="P3852">
            <v>0.34399999999999997</v>
          </cell>
          <cell r="AD3852">
            <v>1</v>
          </cell>
        </row>
        <row r="3853">
          <cell r="D3853" t="str">
            <v>VIRT_1193C</v>
          </cell>
          <cell r="P3853">
            <v>0.34399999999999997</v>
          </cell>
          <cell r="AD3853">
            <v>2</v>
          </cell>
        </row>
        <row r="3854">
          <cell r="D3854" t="str">
            <v>VIRT_1193C</v>
          </cell>
          <cell r="P3854">
            <v>0.34399999999999997</v>
          </cell>
          <cell r="AD3854">
            <v>3</v>
          </cell>
        </row>
        <row r="3855">
          <cell r="D3855" t="str">
            <v>002720_Z11</v>
          </cell>
          <cell r="P3855">
            <v>5.4999999999999997E-3</v>
          </cell>
          <cell r="AD3855">
            <v>1</v>
          </cell>
        </row>
        <row r="3856">
          <cell r="D3856" t="str">
            <v>002720_Z11</v>
          </cell>
          <cell r="P3856">
            <v>5.4999999999999997E-3</v>
          </cell>
          <cell r="AD3856">
            <v>2</v>
          </cell>
        </row>
        <row r="3857">
          <cell r="D3857" t="str">
            <v>002720_Z11</v>
          </cell>
          <cell r="P3857">
            <v>5.4999999999999997E-3</v>
          </cell>
          <cell r="AD3857">
            <v>3</v>
          </cell>
        </row>
        <row r="3858">
          <cell r="D3858" t="str">
            <v>VIRT_1199C</v>
          </cell>
          <cell r="P3858">
            <v>0.03</v>
          </cell>
          <cell r="AD3858">
            <v>1</v>
          </cell>
        </row>
        <row r="3859">
          <cell r="D3859" t="str">
            <v>VIRT_1199C</v>
          </cell>
          <cell r="P3859">
            <v>0.03</v>
          </cell>
          <cell r="AD3859">
            <v>2</v>
          </cell>
        </row>
        <row r="3860">
          <cell r="D3860" t="str">
            <v>VIRT_1199C</v>
          </cell>
          <cell r="P3860">
            <v>0.03</v>
          </cell>
          <cell r="AD3860">
            <v>3</v>
          </cell>
        </row>
        <row r="3861">
          <cell r="D3861" t="str">
            <v>VIRT_1200C</v>
          </cell>
          <cell r="P3861">
            <v>0.67200000000000004</v>
          </cell>
          <cell r="AD3861">
            <v>1</v>
          </cell>
        </row>
        <row r="3862">
          <cell r="D3862" t="str">
            <v>VIRT_1200C</v>
          </cell>
          <cell r="P3862">
            <v>0.67200000000000004</v>
          </cell>
          <cell r="AD3862">
            <v>2</v>
          </cell>
        </row>
        <row r="3863">
          <cell r="D3863" t="str">
            <v>VIRT_1200C</v>
          </cell>
          <cell r="P3863">
            <v>0.67200000000000004</v>
          </cell>
          <cell r="AD3863">
            <v>3</v>
          </cell>
        </row>
        <row r="3864">
          <cell r="D3864" t="str">
            <v>002732_Z11</v>
          </cell>
          <cell r="P3864">
            <v>3.0000000000000001E-3</v>
          </cell>
          <cell r="AD3864">
            <v>1</v>
          </cell>
        </row>
        <row r="3865">
          <cell r="D3865" t="str">
            <v>002732_Z11</v>
          </cell>
          <cell r="P3865">
            <v>3.0000000000000001E-3</v>
          </cell>
          <cell r="AD3865">
            <v>2</v>
          </cell>
        </row>
        <row r="3866">
          <cell r="D3866" t="str">
            <v>002732_Z11</v>
          </cell>
          <cell r="P3866">
            <v>3.0000000000000001E-3</v>
          </cell>
          <cell r="AD3866">
            <v>3</v>
          </cell>
        </row>
        <row r="3867">
          <cell r="D3867" t="str">
            <v>002733_Z11</v>
          </cell>
          <cell r="P3867">
            <v>3.2</v>
          </cell>
          <cell r="AD3867">
            <v>1</v>
          </cell>
        </row>
        <row r="3868">
          <cell r="D3868" t="str">
            <v>002733_Z11</v>
          </cell>
          <cell r="P3868">
            <v>3.2</v>
          </cell>
          <cell r="AD3868">
            <v>2</v>
          </cell>
        </row>
        <row r="3869">
          <cell r="D3869" t="str">
            <v>002733_Z11</v>
          </cell>
          <cell r="P3869">
            <v>3.2</v>
          </cell>
          <cell r="AD3869">
            <v>3</v>
          </cell>
        </row>
        <row r="3870">
          <cell r="D3870" t="str">
            <v>002734_Z11</v>
          </cell>
          <cell r="P3870">
            <v>3.2</v>
          </cell>
          <cell r="AD3870">
            <v>1</v>
          </cell>
        </row>
        <row r="3871">
          <cell r="D3871" t="str">
            <v>002734_Z11</v>
          </cell>
          <cell r="P3871">
            <v>3.2</v>
          </cell>
          <cell r="AD3871">
            <v>2</v>
          </cell>
        </row>
        <row r="3872">
          <cell r="D3872" t="str">
            <v>002734_Z11</v>
          </cell>
          <cell r="P3872">
            <v>3.2</v>
          </cell>
          <cell r="AD3872">
            <v>3</v>
          </cell>
        </row>
        <row r="3873">
          <cell r="D3873" t="str">
            <v>002735_Z11</v>
          </cell>
          <cell r="P3873">
            <v>2.5499999999999998</v>
          </cell>
          <cell r="AD3873">
            <v>1</v>
          </cell>
        </row>
        <row r="3874">
          <cell r="D3874" t="str">
            <v>002735_Z11</v>
          </cell>
          <cell r="P3874">
            <v>2.5499999999999998</v>
          </cell>
          <cell r="AD3874">
            <v>2</v>
          </cell>
        </row>
        <row r="3875">
          <cell r="D3875" t="str">
            <v>002735_Z11</v>
          </cell>
          <cell r="P3875">
            <v>2.5499999999999998</v>
          </cell>
          <cell r="AD3875">
            <v>3</v>
          </cell>
        </row>
        <row r="3876">
          <cell r="D3876" t="str">
            <v>002736_Z11</v>
          </cell>
          <cell r="P3876">
            <v>1.5</v>
          </cell>
          <cell r="AD3876">
            <v>1</v>
          </cell>
        </row>
        <row r="3877">
          <cell r="D3877" t="str">
            <v>002736_Z11</v>
          </cell>
          <cell r="P3877">
            <v>1.5</v>
          </cell>
          <cell r="AD3877">
            <v>2</v>
          </cell>
        </row>
        <row r="3878">
          <cell r="D3878" t="str">
            <v>002736_Z11</v>
          </cell>
          <cell r="P3878">
            <v>1.5</v>
          </cell>
          <cell r="AD3878">
            <v>3</v>
          </cell>
        </row>
        <row r="3879">
          <cell r="D3879" t="str">
            <v>002737_Z11</v>
          </cell>
          <cell r="P3879">
            <v>0.37</v>
          </cell>
          <cell r="AD3879">
            <v>1</v>
          </cell>
        </row>
        <row r="3880">
          <cell r="D3880" t="str">
            <v>002737_Z11</v>
          </cell>
          <cell r="P3880">
            <v>0.37</v>
          </cell>
          <cell r="AD3880">
            <v>2</v>
          </cell>
        </row>
        <row r="3881">
          <cell r="D3881" t="str">
            <v>002737_Z11</v>
          </cell>
          <cell r="P3881">
            <v>0.37</v>
          </cell>
          <cell r="AD3881">
            <v>3</v>
          </cell>
        </row>
        <row r="3882">
          <cell r="D3882" t="str">
            <v>002738_Z11</v>
          </cell>
          <cell r="P3882">
            <v>0.04</v>
          </cell>
          <cell r="AD3882">
            <v>1</v>
          </cell>
        </row>
        <row r="3883">
          <cell r="D3883" t="str">
            <v>002738_Z11</v>
          </cell>
          <cell r="P3883">
            <v>0.04</v>
          </cell>
          <cell r="AD3883">
            <v>2</v>
          </cell>
        </row>
        <row r="3884">
          <cell r="D3884" t="str">
            <v>002738_Z11</v>
          </cell>
          <cell r="P3884">
            <v>0.04</v>
          </cell>
          <cell r="AD3884">
            <v>3</v>
          </cell>
        </row>
        <row r="3885">
          <cell r="D3885" t="str">
            <v>002739_Z11</v>
          </cell>
          <cell r="P3885">
            <v>9.6000000000000002E-2</v>
          </cell>
          <cell r="AD3885">
            <v>1</v>
          </cell>
        </row>
        <row r="3886">
          <cell r="D3886" t="str">
            <v>002739_Z11</v>
          </cell>
          <cell r="P3886">
            <v>9.6000000000000002E-2</v>
          </cell>
          <cell r="AD3886">
            <v>2</v>
          </cell>
        </row>
        <row r="3887">
          <cell r="D3887" t="str">
            <v>002739_Z11</v>
          </cell>
          <cell r="P3887">
            <v>9.6000000000000002E-2</v>
          </cell>
          <cell r="AD3887">
            <v>3</v>
          </cell>
        </row>
        <row r="3888">
          <cell r="D3888" t="str">
            <v>002740_Z11</v>
          </cell>
          <cell r="P3888">
            <v>5.5E-2</v>
          </cell>
          <cell r="AD3888">
            <v>1</v>
          </cell>
        </row>
        <row r="3889">
          <cell r="D3889" t="str">
            <v>002740_Z11</v>
          </cell>
          <cell r="P3889">
            <v>5.5E-2</v>
          </cell>
          <cell r="AD3889">
            <v>2</v>
          </cell>
        </row>
        <row r="3890">
          <cell r="D3890" t="str">
            <v>002740_Z11</v>
          </cell>
          <cell r="P3890">
            <v>5.5E-2</v>
          </cell>
          <cell r="AD3890">
            <v>3</v>
          </cell>
        </row>
        <row r="3891">
          <cell r="D3891" t="str">
            <v>002741_Z11</v>
          </cell>
          <cell r="P3891">
            <v>0.03</v>
          </cell>
          <cell r="AD3891">
            <v>1</v>
          </cell>
        </row>
        <row r="3892">
          <cell r="D3892" t="str">
            <v>002741_Z11</v>
          </cell>
          <cell r="P3892">
            <v>0.03</v>
          </cell>
          <cell r="AD3892">
            <v>2</v>
          </cell>
        </row>
        <row r="3893">
          <cell r="D3893" t="str">
            <v>002741_Z11</v>
          </cell>
          <cell r="P3893">
            <v>0.03</v>
          </cell>
          <cell r="AD3893">
            <v>3</v>
          </cell>
        </row>
        <row r="3894">
          <cell r="D3894" t="str">
            <v>002742_Z11</v>
          </cell>
          <cell r="P3894">
            <v>2.1999999999999999E-2</v>
          </cell>
          <cell r="AD3894">
            <v>1</v>
          </cell>
        </row>
        <row r="3895">
          <cell r="D3895" t="str">
            <v>002742_Z11</v>
          </cell>
          <cell r="P3895">
            <v>2.1999999999999999E-2</v>
          </cell>
          <cell r="AD3895">
            <v>2</v>
          </cell>
        </row>
        <row r="3896">
          <cell r="D3896" t="str">
            <v>002742_Z11</v>
          </cell>
          <cell r="P3896">
            <v>2.1999999999999999E-2</v>
          </cell>
          <cell r="AD3896">
            <v>3</v>
          </cell>
        </row>
        <row r="3897">
          <cell r="D3897" t="str">
            <v>002752_Z11</v>
          </cell>
          <cell r="P3897">
            <v>1.0999999999999999E-2</v>
          </cell>
          <cell r="AD3897">
            <v>1</v>
          </cell>
        </row>
        <row r="3898">
          <cell r="D3898" t="str">
            <v>002752_Z11</v>
          </cell>
          <cell r="P3898">
            <v>1.0999999999999999E-2</v>
          </cell>
          <cell r="AD3898">
            <v>2</v>
          </cell>
        </row>
        <row r="3899">
          <cell r="D3899" t="str">
            <v>002752_Z11</v>
          </cell>
          <cell r="P3899">
            <v>1.0999999999999999E-2</v>
          </cell>
          <cell r="AD3899">
            <v>3</v>
          </cell>
        </row>
        <row r="3900">
          <cell r="D3900" t="str">
            <v>002753_Z11</v>
          </cell>
          <cell r="P3900">
            <v>0.03</v>
          </cell>
          <cell r="AD3900">
            <v>1</v>
          </cell>
        </row>
        <row r="3901">
          <cell r="D3901" t="str">
            <v>002753_Z11</v>
          </cell>
          <cell r="P3901">
            <v>0.03</v>
          </cell>
          <cell r="AD3901">
            <v>2</v>
          </cell>
        </row>
        <row r="3902">
          <cell r="D3902" t="str">
            <v>002753_Z11</v>
          </cell>
          <cell r="P3902">
            <v>0.03</v>
          </cell>
          <cell r="AD3902">
            <v>3</v>
          </cell>
        </row>
        <row r="3903">
          <cell r="D3903" t="str">
            <v>VIRT_1220C</v>
          </cell>
          <cell r="P3903">
            <v>0.32</v>
          </cell>
          <cell r="AD3903">
            <v>1</v>
          </cell>
        </row>
        <row r="3904">
          <cell r="D3904" t="str">
            <v>VIRT_1220C</v>
          </cell>
          <cell r="P3904">
            <v>0.32</v>
          </cell>
          <cell r="AD3904">
            <v>2</v>
          </cell>
        </row>
        <row r="3905">
          <cell r="D3905" t="str">
            <v>VIRT_1220C</v>
          </cell>
          <cell r="P3905">
            <v>0.32</v>
          </cell>
          <cell r="AD3905">
            <v>3</v>
          </cell>
        </row>
        <row r="3906">
          <cell r="D3906" t="str">
            <v>002769_Z11</v>
          </cell>
          <cell r="P3906">
            <v>0.12</v>
          </cell>
          <cell r="AD3906">
            <v>1</v>
          </cell>
        </row>
        <row r="3907">
          <cell r="D3907" t="str">
            <v>002769_Z11</v>
          </cell>
          <cell r="P3907">
            <v>0.12</v>
          </cell>
          <cell r="AD3907">
            <v>2</v>
          </cell>
        </row>
        <row r="3908">
          <cell r="D3908" t="str">
            <v>002769_Z11</v>
          </cell>
          <cell r="P3908">
            <v>0.12</v>
          </cell>
          <cell r="AD3908">
            <v>3</v>
          </cell>
        </row>
        <row r="3909">
          <cell r="D3909" t="str">
            <v>002771_Z11</v>
          </cell>
          <cell r="P3909">
            <v>0.11</v>
          </cell>
          <cell r="AD3909">
            <v>1</v>
          </cell>
        </row>
        <row r="3910">
          <cell r="D3910" t="str">
            <v>002771_Z11</v>
          </cell>
          <cell r="P3910">
            <v>0.11</v>
          </cell>
          <cell r="AD3910">
            <v>2</v>
          </cell>
        </row>
        <row r="3911">
          <cell r="D3911" t="str">
            <v>002771_Z11</v>
          </cell>
          <cell r="P3911">
            <v>0.11</v>
          </cell>
          <cell r="AD3911">
            <v>3</v>
          </cell>
        </row>
        <row r="3912">
          <cell r="D3912" t="str">
            <v>VIRT_1226C</v>
          </cell>
          <cell r="P3912">
            <v>9.1999999999999998E-2</v>
          </cell>
          <cell r="AD3912">
            <v>1</v>
          </cell>
        </row>
        <row r="3913">
          <cell r="D3913" t="str">
            <v>VIRT_1226C</v>
          </cell>
          <cell r="P3913">
            <v>9.1999999999999998E-2</v>
          </cell>
          <cell r="AD3913">
            <v>2</v>
          </cell>
        </row>
        <row r="3914">
          <cell r="D3914" t="str">
            <v>VIRT_1226C</v>
          </cell>
          <cell r="P3914">
            <v>9.1999999999999998E-2</v>
          </cell>
          <cell r="AD3914">
            <v>3</v>
          </cell>
        </row>
        <row r="3915">
          <cell r="D3915" t="str">
            <v>002780_Z11</v>
          </cell>
          <cell r="P3915">
            <v>0.01</v>
          </cell>
          <cell r="AD3915">
            <v>1</v>
          </cell>
        </row>
        <row r="3916">
          <cell r="D3916" t="str">
            <v>002780_Z11</v>
          </cell>
          <cell r="P3916">
            <v>0.01</v>
          </cell>
          <cell r="AD3916">
            <v>2</v>
          </cell>
        </row>
        <row r="3917">
          <cell r="D3917" t="str">
            <v>002780_Z11</v>
          </cell>
          <cell r="P3917">
            <v>0.01</v>
          </cell>
          <cell r="AD3917">
            <v>3</v>
          </cell>
        </row>
        <row r="3918">
          <cell r="D3918" t="str">
            <v>002789_Z11</v>
          </cell>
          <cell r="P3918">
            <v>0.03</v>
          </cell>
          <cell r="AD3918">
            <v>1</v>
          </cell>
        </row>
        <row r="3919">
          <cell r="D3919" t="str">
            <v>002789_Z11</v>
          </cell>
          <cell r="P3919">
            <v>0.03</v>
          </cell>
          <cell r="AD3919">
            <v>2</v>
          </cell>
        </row>
        <row r="3920">
          <cell r="D3920" t="str">
            <v>002789_Z11</v>
          </cell>
          <cell r="P3920">
            <v>0.03</v>
          </cell>
          <cell r="AD3920">
            <v>3</v>
          </cell>
        </row>
        <row r="3921">
          <cell r="D3921" t="str">
            <v>002790_Z11</v>
          </cell>
          <cell r="P3921">
            <v>7.4999999999999997E-3</v>
          </cell>
          <cell r="AD3921">
            <v>1</v>
          </cell>
        </row>
        <row r="3922">
          <cell r="D3922" t="str">
            <v>002790_Z11</v>
          </cell>
          <cell r="P3922">
            <v>7.4999999999999997E-3</v>
          </cell>
          <cell r="AD3922">
            <v>2</v>
          </cell>
        </row>
        <row r="3923">
          <cell r="D3923" t="str">
            <v>002790_Z11</v>
          </cell>
          <cell r="P3923">
            <v>7.4999999999999997E-3</v>
          </cell>
          <cell r="AD3923">
            <v>3</v>
          </cell>
        </row>
        <row r="3924">
          <cell r="D3924" t="str">
            <v>002791_Z11</v>
          </cell>
          <cell r="P3924">
            <v>0.09</v>
          </cell>
          <cell r="AD3924">
            <v>1</v>
          </cell>
        </row>
        <row r="3925">
          <cell r="D3925" t="str">
            <v>002791_Z11</v>
          </cell>
          <cell r="P3925">
            <v>0.09</v>
          </cell>
          <cell r="AD3925">
            <v>2</v>
          </cell>
        </row>
        <row r="3926">
          <cell r="D3926" t="str">
            <v>002791_Z11</v>
          </cell>
          <cell r="P3926">
            <v>0.09</v>
          </cell>
          <cell r="AD3926">
            <v>3</v>
          </cell>
        </row>
        <row r="3927">
          <cell r="D3927" t="str">
            <v>002795_Z11</v>
          </cell>
          <cell r="P3927">
            <v>0.08</v>
          </cell>
          <cell r="AD3927">
            <v>1</v>
          </cell>
        </row>
        <row r="3928">
          <cell r="D3928" t="str">
            <v>002795_Z11</v>
          </cell>
          <cell r="P3928">
            <v>0.08</v>
          </cell>
          <cell r="AD3928">
            <v>2</v>
          </cell>
        </row>
        <row r="3929">
          <cell r="D3929" t="str">
            <v>002795_Z11</v>
          </cell>
          <cell r="P3929">
            <v>0.08</v>
          </cell>
          <cell r="AD3929">
            <v>3</v>
          </cell>
        </row>
        <row r="3930">
          <cell r="D3930" t="str">
            <v>002799_Z11</v>
          </cell>
          <cell r="P3930">
            <v>6.0000000000000001E-3</v>
          </cell>
          <cell r="AD3930">
            <v>1</v>
          </cell>
        </row>
        <row r="3931">
          <cell r="D3931" t="str">
            <v>002799_Z11</v>
          </cell>
          <cell r="P3931">
            <v>6.0000000000000001E-3</v>
          </cell>
          <cell r="AD3931">
            <v>2</v>
          </cell>
        </row>
        <row r="3932">
          <cell r="D3932" t="str">
            <v>002799_Z11</v>
          </cell>
          <cell r="P3932">
            <v>6.0000000000000001E-3</v>
          </cell>
          <cell r="AD3932">
            <v>3</v>
          </cell>
        </row>
        <row r="3933">
          <cell r="D3933" t="str">
            <v>002800_Z11</v>
          </cell>
          <cell r="P3933">
            <v>1.0999999999999999E-2</v>
          </cell>
          <cell r="AD3933">
            <v>1</v>
          </cell>
        </row>
        <row r="3934">
          <cell r="D3934" t="str">
            <v>002800_Z11</v>
          </cell>
          <cell r="P3934">
            <v>1.0999999999999999E-2</v>
          </cell>
          <cell r="AD3934">
            <v>2</v>
          </cell>
        </row>
        <row r="3935">
          <cell r="D3935" t="str">
            <v>002800_Z11</v>
          </cell>
          <cell r="P3935">
            <v>1.0999999999999999E-2</v>
          </cell>
          <cell r="AD3935">
            <v>3</v>
          </cell>
        </row>
        <row r="3936">
          <cell r="D3936" t="str">
            <v>002802_Z11</v>
          </cell>
          <cell r="P3936">
            <v>5.5E-2</v>
          </cell>
          <cell r="AD3936">
            <v>1</v>
          </cell>
        </row>
        <row r="3937">
          <cell r="D3937" t="str">
            <v>002802_Z11</v>
          </cell>
          <cell r="P3937">
            <v>5.5E-2</v>
          </cell>
          <cell r="AD3937">
            <v>2</v>
          </cell>
        </row>
        <row r="3938">
          <cell r="D3938" t="str">
            <v>002802_Z11</v>
          </cell>
          <cell r="P3938">
            <v>5.5E-2</v>
          </cell>
          <cell r="AD3938">
            <v>3</v>
          </cell>
        </row>
        <row r="3939">
          <cell r="D3939" t="str">
            <v>VIRT_05060E</v>
          </cell>
          <cell r="P3939">
            <v>0.06</v>
          </cell>
          <cell r="AD3939">
            <v>1</v>
          </cell>
        </row>
        <row r="3940">
          <cell r="D3940" t="str">
            <v>VIRT_05060E</v>
          </cell>
          <cell r="P3940">
            <v>0.06</v>
          </cell>
          <cell r="AD3940">
            <v>2</v>
          </cell>
        </row>
        <row r="3941">
          <cell r="D3941" t="str">
            <v>VIRT_05060E</v>
          </cell>
          <cell r="P3941">
            <v>0.06</v>
          </cell>
          <cell r="AD3941">
            <v>3</v>
          </cell>
        </row>
        <row r="3942">
          <cell r="D3942" t="str">
            <v>VIRT_1247C</v>
          </cell>
          <cell r="P3942">
            <v>0.22</v>
          </cell>
          <cell r="AD3942">
            <v>1</v>
          </cell>
        </row>
        <row r="3943">
          <cell r="D3943" t="str">
            <v>VIRT_1247C</v>
          </cell>
          <cell r="P3943">
            <v>0.22</v>
          </cell>
          <cell r="AD3943">
            <v>2</v>
          </cell>
        </row>
        <row r="3944">
          <cell r="D3944" t="str">
            <v>VIRT_1247C</v>
          </cell>
          <cell r="P3944">
            <v>0.22</v>
          </cell>
          <cell r="AD3944">
            <v>3</v>
          </cell>
        </row>
        <row r="3945">
          <cell r="D3945" t="str">
            <v>002821_Z11</v>
          </cell>
          <cell r="P3945">
            <v>5.1799999999999999E-2</v>
          </cell>
          <cell r="AD3945">
            <v>1</v>
          </cell>
        </row>
        <row r="3946">
          <cell r="D3946" t="str">
            <v>002821_Z11</v>
          </cell>
          <cell r="P3946">
            <v>5.1799999999999999E-2</v>
          </cell>
          <cell r="AD3946">
            <v>2</v>
          </cell>
        </row>
        <row r="3947">
          <cell r="D3947" t="str">
            <v>002821_Z11</v>
          </cell>
          <cell r="P3947">
            <v>5.1799999999999999E-2</v>
          </cell>
          <cell r="AD3947">
            <v>3</v>
          </cell>
        </row>
        <row r="3948">
          <cell r="D3948" t="str">
            <v>002840_Z11</v>
          </cell>
          <cell r="P3948">
            <v>6.0000000000000001E-3</v>
          </cell>
          <cell r="AD3948">
            <v>1</v>
          </cell>
        </row>
        <row r="3949">
          <cell r="D3949" t="str">
            <v>002840_Z11</v>
          </cell>
          <cell r="P3949">
            <v>6.0000000000000001E-3</v>
          </cell>
          <cell r="AD3949">
            <v>2</v>
          </cell>
        </row>
        <row r="3950">
          <cell r="D3950" t="str">
            <v>002840_Z11</v>
          </cell>
          <cell r="P3950">
            <v>6.0000000000000001E-3</v>
          </cell>
          <cell r="AD3950">
            <v>3</v>
          </cell>
        </row>
        <row r="3951">
          <cell r="D3951" t="str">
            <v>VIRT_1259C</v>
          </cell>
          <cell r="P3951">
            <v>0.5</v>
          </cell>
          <cell r="AD3951">
            <v>1</v>
          </cell>
        </row>
        <row r="3952">
          <cell r="D3952" t="str">
            <v>VIRT_1259C</v>
          </cell>
          <cell r="P3952">
            <v>0.5</v>
          </cell>
          <cell r="AD3952">
            <v>2</v>
          </cell>
        </row>
        <row r="3953">
          <cell r="D3953" t="str">
            <v>VIRT_1259C</v>
          </cell>
          <cell r="P3953">
            <v>0.5</v>
          </cell>
          <cell r="AD3953">
            <v>3</v>
          </cell>
        </row>
        <row r="3954">
          <cell r="D3954" t="str">
            <v>002853_Z11</v>
          </cell>
          <cell r="P3954">
            <v>0.09</v>
          </cell>
          <cell r="AD3954">
            <v>1</v>
          </cell>
        </row>
        <row r="3955">
          <cell r="D3955" t="str">
            <v>002853_Z11</v>
          </cell>
          <cell r="P3955">
            <v>0.09</v>
          </cell>
          <cell r="AD3955">
            <v>2</v>
          </cell>
        </row>
        <row r="3956">
          <cell r="D3956" t="str">
            <v>002853_Z11</v>
          </cell>
          <cell r="P3956">
            <v>0.09</v>
          </cell>
          <cell r="AD3956">
            <v>3</v>
          </cell>
        </row>
        <row r="3957">
          <cell r="D3957" t="str">
            <v>002857_Z11</v>
          </cell>
          <cell r="P3957">
            <v>4.4999999999999998E-2</v>
          </cell>
          <cell r="AD3957">
            <v>1</v>
          </cell>
        </row>
        <row r="3958">
          <cell r="D3958" t="str">
            <v>002857_Z11</v>
          </cell>
          <cell r="P3958">
            <v>4.4999999999999998E-2</v>
          </cell>
          <cell r="AD3958">
            <v>2</v>
          </cell>
        </row>
        <row r="3959">
          <cell r="D3959" t="str">
            <v>002857_Z11</v>
          </cell>
          <cell r="P3959">
            <v>4.4999999999999998E-2</v>
          </cell>
          <cell r="AD3959">
            <v>3</v>
          </cell>
        </row>
        <row r="3960">
          <cell r="D3960" t="str">
            <v>002858_Z11</v>
          </cell>
          <cell r="P3960">
            <v>0.03</v>
          </cell>
          <cell r="AD3960">
            <v>1</v>
          </cell>
        </row>
        <row r="3961">
          <cell r="D3961" t="str">
            <v>002858_Z11</v>
          </cell>
          <cell r="P3961">
            <v>0.03</v>
          </cell>
          <cell r="AD3961">
            <v>2</v>
          </cell>
        </row>
        <row r="3962">
          <cell r="D3962" t="str">
            <v>002858_Z11</v>
          </cell>
          <cell r="P3962">
            <v>0.03</v>
          </cell>
          <cell r="AD3962">
            <v>3</v>
          </cell>
        </row>
        <row r="3963">
          <cell r="D3963" t="str">
            <v>002859_Z11</v>
          </cell>
          <cell r="P3963">
            <v>0.03</v>
          </cell>
          <cell r="AD3963">
            <v>1</v>
          </cell>
        </row>
        <row r="3964">
          <cell r="D3964" t="str">
            <v>002859_Z11</v>
          </cell>
          <cell r="P3964">
            <v>0.03</v>
          </cell>
          <cell r="AD3964">
            <v>2</v>
          </cell>
        </row>
        <row r="3965">
          <cell r="D3965" t="str">
            <v>002859_Z11</v>
          </cell>
          <cell r="P3965">
            <v>0.03</v>
          </cell>
          <cell r="AD3965">
            <v>3</v>
          </cell>
        </row>
        <row r="3966">
          <cell r="D3966" t="str">
            <v>002860_Z11</v>
          </cell>
          <cell r="P3966">
            <v>0.25</v>
          </cell>
          <cell r="AD3966">
            <v>1</v>
          </cell>
        </row>
        <row r="3967">
          <cell r="D3967" t="str">
            <v>002860_Z11</v>
          </cell>
          <cell r="P3967">
            <v>0.25</v>
          </cell>
          <cell r="AD3967">
            <v>2</v>
          </cell>
        </row>
        <row r="3968">
          <cell r="D3968" t="str">
            <v>002860_Z11</v>
          </cell>
          <cell r="P3968">
            <v>0.25</v>
          </cell>
          <cell r="AD3968">
            <v>3</v>
          </cell>
        </row>
        <row r="3969">
          <cell r="D3969" t="str">
            <v>VIRT_03668E</v>
          </cell>
          <cell r="P3969">
            <v>0.18</v>
          </cell>
          <cell r="AD3969">
            <v>1</v>
          </cell>
        </row>
        <row r="3970">
          <cell r="D3970" t="str">
            <v>VIRT_03668E</v>
          </cell>
          <cell r="P3970">
            <v>0.18</v>
          </cell>
          <cell r="AD3970">
            <v>2</v>
          </cell>
        </row>
        <row r="3971">
          <cell r="D3971" t="str">
            <v>VIRT_03668E</v>
          </cell>
          <cell r="P3971">
            <v>0.18</v>
          </cell>
          <cell r="AD3971">
            <v>3</v>
          </cell>
        </row>
        <row r="3972">
          <cell r="D3972" t="str">
            <v>002863_Z11</v>
          </cell>
          <cell r="P3972">
            <v>1.0999999999999999E-2</v>
          </cell>
          <cell r="AD3972">
            <v>1</v>
          </cell>
        </row>
        <row r="3973">
          <cell r="D3973" t="str">
            <v>002863_Z11</v>
          </cell>
          <cell r="P3973">
            <v>1.0999999999999999E-2</v>
          </cell>
          <cell r="AD3973">
            <v>2</v>
          </cell>
        </row>
        <row r="3974">
          <cell r="D3974" t="str">
            <v>002863_Z11</v>
          </cell>
          <cell r="P3974">
            <v>1.0999999999999999E-2</v>
          </cell>
          <cell r="AD3974">
            <v>3</v>
          </cell>
        </row>
        <row r="3975">
          <cell r="D3975" t="str">
            <v>002880_Z11</v>
          </cell>
          <cell r="P3975">
            <v>2.1999999999999999E-2</v>
          </cell>
          <cell r="AD3975">
            <v>1</v>
          </cell>
        </row>
        <row r="3976">
          <cell r="D3976" t="str">
            <v>002880_Z11</v>
          </cell>
          <cell r="P3976">
            <v>2.1999999999999999E-2</v>
          </cell>
          <cell r="AD3976">
            <v>2</v>
          </cell>
        </row>
        <row r="3977">
          <cell r="D3977" t="str">
            <v>002880_Z11</v>
          </cell>
          <cell r="P3977">
            <v>2.1999999999999999E-2</v>
          </cell>
          <cell r="AD3977">
            <v>3</v>
          </cell>
        </row>
        <row r="3978">
          <cell r="D3978" t="str">
            <v>002887_Z11</v>
          </cell>
          <cell r="P3978">
            <v>0.01</v>
          </cell>
          <cell r="AD3978">
            <v>1</v>
          </cell>
        </row>
        <row r="3979">
          <cell r="D3979" t="str">
            <v>002887_Z11</v>
          </cell>
          <cell r="P3979">
            <v>0.01</v>
          </cell>
          <cell r="AD3979">
            <v>2</v>
          </cell>
        </row>
        <row r="3980">
          <cell r="D3980" t="str">
            <v>002887_Z11</v>
          </cell>
          <cell r="P3980">
            <v>0.01</v>
          </cell>
          <cell r="AD3980">
            <v>3</v>
          </cell>
        </row>
        <row r="3981">
          <cell r="D3981" t="str">
            <v>VIRT_03896E</v>
          </cell>
          <cell r="P3981">
            <v>4.9000000000000002E-2</v>
          </cell>
          <cell r="AD3981">
            <v>1</v>
          </cell>
        </row>
        <row r="3982">
          <cell r="D3982" t="str">
            <v>VIRT_03896E</v>
          </cell>
          <cell r="P3982">
            <v>4.9000000000000002E-2</v>
          </cell>
          <cell r="AD3982">
            <v>2</v>
          </cell>
        </row>
        <row r="3983">
          <cell r="D3983" t="str">
            <v>VIRT_03896E</v>
          </cell>
          <cell r="P3983">
            <v>4.9000000000000002E-2</v>
          </cell>
          <cell r="AD3983">
            <v>3</v>
          </cell>
        </row>
        <row r="3984">
          <cell r="D3984" t="str">
            <v>VIRT_1280C</v>
          </cell>
          <cell r="P3984">
            <v>3.9E-2</v>
          </cell>
          <cell r="AD3984">
            <v>1</v>
          </cell>
        </row>
        <row r="3985">
          <cell r="D3985" t="str">
            <v>VIRT_1280C</v>
          </cell>
          <cell r="P3985">
            <v>3.9E-2</v>
          </cell>
          <cell r="AD3985">
            <v>2</v>
          </cell>
        </row>
        <row r="3986">
          <cell r="D3986" t="str">
            <v>VIRT_1280C</v>
          </cell>
          <cell r="P3986">
            <v>3.9E-2</v>
          </cell>
          <cell r="AD3986">
            <v>3</v>
          </cell>
        </row>
        <row r="3987">
          <cell r="D3987" t="str">
            <v>002903_Z11</v>
          </cell>
          <cell r="P3987">
            <v>0.315</v>
          </cell>
          <cell r="AD3987">
            <v>1</v>
          </cell>
        </row>
        <row r="3988">
          <cell r="D3988" t="str">
            <v>002903_Z11</v>
          </cell>
          <cell r="P3988">
            <v>0.315</v>
          </cell>
          <cell r="AD3988">
            <v>2</v>
          </cell>
        </row>
        <row r="3989">
          <cell r="D3989" t="str">
            <v>002903_Z11</v>
          </cell>
          <cell r="P3989">
            <v>0.315</v>
          </cell>
          <cell r="AD3989">
            <v>3</v>
          </cell>
        </row>
        <row r="3990">
          <cell r="D3990" t="str">
            <v>002904_Z11</v>
          </cell>
          <cell r="P3990">
            <v>0.315</v>
          </cell>
          <cell r="AD3990">
            <v>1</v>
          </cell>
        </row>
        <row r="3991">
          <cell r="D3991" t="str">
            <v>002904_Z11</v>
          </cell>
          <cell r="P3991">
            <v>0.315</v>
          </cell>
          <cell r="AD3991">
            <v>2</v>
          </cell>
        </row>
        <row r="3992">
          <cell r="D3992" t="str">
            <v>002904_Z11</v>
          </cell>
          <cell r="P3992">
            <v>0.315</v>
          </cell>
          <cell r="AD3992">
            <v>3</v>
          </cell>
        </row>
        <row r="3993">
          <cell r="D3993" t="str">
            <v>VIRT_03772E</v>
          </cell>
          <cell r="P3993">
            <v>0.22</v>
          </cell>
          <cell r="AD3993">
            <v>1</v>
          </cell>
        </row>
        <row r="3994">
          <cell r="D3994" t="str">
            <v>VIRT_03772E</v>
          </cell>
          <cell r="P3994">
            <v>0.22</v>
          </cell>
          <cell r="AD3994">
            <v>2</v>
          </cell>
        </row>
        <row r="3995">
          <cell r="D3995" t="str">
            <v>VIRT_03772E</v>
          </cell>
          <cell r="P3995">
            <v>0.22</v>
          </cell>
          <cell r="AD3995">
            <v>3</v>
          </cell>
        </row>
        <row r="3996">
          <cell r="D3996" t="str">
            <v>VIRT_1316C</v>
          </cell>
          <cell r="P3996">
            <v>0.193</v>
          </cell>
          <cell r="AD3996">
            <v>1</v>
          </cell>
        </row>
        <row r="3997">
          <cell r="D3997" t="str">
            <v>VIRT_1316C</v>
          </cell>
          <cell r="P3997">
            <v>0.193</v>
          </cell>
          <cell r="AD3997">
            <v>2</v>
          </cell>
        </row>
        <row r="3998">
          <cell r="D3998" t="str">
            <v>VIRT_1316C</v>
          </cell>
          <cell r="P3998">
            <v>0.193</v>
          </cell>
          <cell r="AD3998">
            <v>3</v>
          </cell>
        </row>
        <row r="3999">
          <cell r="D3999" t="str">
            <v>VIRT_03982E</v>
          </cell>
          <cell r="P3999">
            <v>0.15</v>
          </cell>
          <cell r="AD3999">
            <v>1</v>
          </cell>
        </row>
        <row r="4000">
          <cell r="D4000" t="str">
            <v>VIRT_03982E</v>
          </cell>
          <cell r="P4000">
            <v>0.15</v>
          </cell>
          <cell r="AD4000">
            <v>2</v>
          </cell>
        </row>
        <row r="4001">
          <cell r="D4001" t="str">
            <v>VIRT_03982E</v>
          </cell>
          <cell r="P4001">
            <v>0.15</v>
          </cell>
          <cell r="AD4001">
            <v>3</v>
          </cell>
        </row>
        <row r="4002">
          <cell r="D4002" t="str">
            <v>002991_Z11</v>
          </cell>
          <cell r="P4002">
            <v>7.4999999999999997E-2</v>
          </cell>
          <cell r="AD4002">
            <v>1</v>
          </cell>
        </row>
        <row r="4003">
          <cell r="D4003" t="str">
            <v>002991_Z11</v>
          </cell>
          <cell r="P4003">
            <v>7.4999999999999997E-2</v>
          </cell>
          <cell r="AD4003">
            <v>2</v>
          </cell>
        </row>
        <row r="4004">
          <cell r="D4004" t="str">
            <v>002991_Z11</v>
          </cell>
          <cell r="P4004">
            <v>7.4999999999999997E-2</v>
          </cell>
          <cell r="AD4004">
            <v>3</v>
          </cell>
        </row>
        <row r="4005">
          <cell r="D4005" t="str">
            <v>002992_Z11</v>
          </cell>
          <cell r="P4005">
            <v>4.4999999999999998E-2</v>
          </cell>
          <cell r="AD4005">
            <v>1</v>
          </cell>
        </row>
        <row r="4006">
          <cell r="D4006" t="str">
            <v>002992_Z11</v>
          </cell>
          <cell r="P4006">
            <v>4.4999999999999998E-2</v>
          </cell>
          <cell r="AD4006">
            <v>2</v>
          </cell>
        </row>
        <row r="4007">
          <cell r="D4007" t="str">
            <v>002992_Z11</v>
          </cell>
          <cell r="P4007">
            <v>4.4999999999999998E-2</v>
          </cell>
          <cell r="AD4007">
            <v>3</v>
          </cell>
        </row>
        <row r="4008">
          <cell r="D4008" t="str">
            <v>002993_Z11</v>
          </cell>
          <cell r="P4008">
            <v>6.4000000000000001E-2</v>
          </cell>
          <cell r="AD4008">
            <v>1</v>
          </cell>
        </row>
        <row r="4009">
          <cell r="D4009" t="str">
            <v>002993_Z11</v>
          </cell>
          <cell r="P4009">
            <v>6.4000000000000001E-2</v>
          </cell>
          <cell r="AD4009">
            <v>2</v>
          </cell>
        </row>
        <row r="4010">
          <cell r="D4010" t="str">
            <v>002993_Z11</v>
          </cell>
          <cell r="P4010">
            <v>6.4000000000000001E-2</v>
          </cell>
          <cell r="AD4010">
            <v>3</v>
          </cell>
        </row>
        <row r="4011">
          <cell r="D4011" t="str">
            <v>003044_Z11</v>
          </cell>
          <cell r="P4011">
            <v>1.4999999999999999E-2</v>
          </cell>
          <cell r="AD4011">
            <v>1</v>
          </cell>
        </row>
        <row r="4012">
          <cell r="D4012" t="str">
            <v>003044_Z11</v>
          </cell>
          <cell r="P4012">
            <v>1.4999999999999999E-2</v>
          </cell>
          <cell r="AD4012">
            <v>2</v>
          </cell>
        </row>
        <row r="4013">
          <cell r="D4013" t="str">
            <v>003044_Z11</v>
          </cell>
          <cell r="P4013">
            <v>1.4999999999999999E-2</v>
          </cell>
          <cell r="AD4013">
            <v>3</v>
          </cell>
        </row>
        <row r="4014">
          <cell r="D4014" t="str">
            <v>003045_Z11</v>
          </cell>
          <cell r="P4014">
            <v>5.4999999999999997E-3</v>
          </cell>
          <cell r="AD4014">
            <v>1</v>
          </cell>
        </row>
        <row r="4015">
          <cell r="D4015" t="str">
            <v>003045_Z11</v>
          </cell>
          <cell r="P4015">
            <v>5.4999999999999997E-3</v>
          </cell>
          <cell r="AD4015">
            <v>2</v>
          </cell>
        </row>
        <row r="4016">
          <cell r="D4016" t="str">
            <v>003045_Z11</v>
          </cell>
          <cell r="P4016">
            <v>5.4999999999999997E-3</v>
          </cell>
          <cell r="AD4016">
            <v>3</v>
          </cell>
        </row>
        <row r="4017">
          <cell r="D4017" t="str">
            <v>003046_Z11</v>
          </cell>
          <cell r="P4017">
            <v>1.9E-2</v>
          </cell>
          <cell r="AD4017">
            <v>1</v>
          </cell>
        </row>
        <row r="4018">
          <cell r="D4018" t="str">
            <v>003046_Z11</v>
          </cell>
          <cell r="P4018">
            <v>1.9E-2</v>
          </cell>
          <cell r="AD4018">
            <v>2</v>
          </cell>
        </row>
        <row r="4019">
          <cell r="D4019" t="str">
            <v>003046_Z11</v>
          </cell>
          <cell r="P4019">
            <v>1.9E-2</v>
          </cell>
          <cell r="AD4019">
            <v>3</v>
          </cell>
        </row>
        <row r="4020">
          <cell r="D4020" t="str">
            <v>003047_Z11</v>
          </cell>
          <cell r="P4020">
            <v>1.7999999999999999E-2</v>
          </cell>
          <cell r="AD4020">
            <v>1</v>
          </cell>
        </row>
        <row r="4021">
          <cell r="D4021" t="str">
            <v>003047_Z11</v>
          </cell>
          <cell r="P4021">
            <v>1.7999999999999999E-2</v>
          </cell>
          <cell r="AD4021">
            <v>2</v>
          </cell>
        </row>
        <row r="4022">
          <cell r="D4022" t="str">
            <v>003047_Z11</v>
          </cell>
          <cell r="P4022">
            <v>1.7999999999999999E-2</v>
          </cell>
          <cell r="AD4022">
            <v>3</v>
          </cell>
        </row>
        <row r="4023">
          <cell r="D4023" t="str">
            <v>003048_Z11</v>
          </cell>
          <cell r="P4023">
            <v>1.9E-2</v>
          </cell>
          <cell r="AD4023">
            <v>1</v>
          </cell>
        </row>
        <row r="4024">
          <cell r="D4024" t="str">
            <v>003048_Z11</v>
          </cell>
          <cell r="P4024">
            <v>1.9E-2</v>
          </cell>
          <cell r="AD4024">
            <v>2</v>
          </cell>
        </row>
        <row r="4025">
          <cell r="D4025" t="str">
            <v>003048_Z11</v>
          </cell>
          <cell r="P4025">
            <v>1.9E-2</v>
          </cell>
          <cell r="AD4025">
            <v>3</v>
          </cell>
        </row>
        <row r="4026">
          <cell r="D4026" t="str">
            <v>003049_Z11</v>
          </cell>
          <cell r="P4026">
            <v>1.4999999999999999E-2</v>
          </cell>
          <cell r="AD4026">
            <v>1</v>
          </cell>
        </row>
        <row r="4027">
          <cell r="D4027" t="str">
            <v>003049_Z11</v>
          </cell>
          <cell r="P4027">
            <v>1.4999999999999999E-2</v>
          </cell>
          <cell r="AD4027">
            <v>2</v>
          </cell>
        </row>
        <row r="4028">
          <cell r="D4028" t="str">
            <v>003049_Z11</v>
          </cell>
          <cell r="P4028">
            <v>1.4999999999999999E-2</v>
          </cell>
          <cell r="AD4028">
            <v>3</v>
          </cell>
        </row>
        <row r="4029">
          <cell r="D4029" t="str">
            <v>VIRT_1388C</v>
          </cell>
          <cell r="P4029">
            <v>0.112</v>
          </cell>
          <cell r="AD4029">
            <v>1</v>
          </cell>
        </row>
        <row r="4030">
          <cell r="D4030" t="str">
            <v>VIRT_1388C</v>
          </cell>
          <cell r="P4030">
            <v>0.112</v>
          </cell>
          <cell r="AD4030">
            <v>2</v>
          </cell>
        </row>
        <row r="4031">
          <cell r="D4031" t="str">
            <v>VIRT_1388C</v>
          </cell>
          <cell r="P4031">
            <v>0.112</v>
          </cell>
          <cell r="AD4031">
            <v>3</v>
          </cell>
        </row>
        <row r="4032">
          <cell r="D4032" t="str">
            <v>003103_Z11</v>
          </cell>
          <cell r="P4032">
            <v>3.3000000000000002E-2</v>
          </cell>
          <cell r="AD4032">
            <v>1</v>
          </cell>
        </row>
        <row r="4033">
          <cell r="D4033" t="str">
            <v>003103_Z11</v>
          </cell>
          <cell r="P4033">
            <v>3.3000000000000002E-2</v>
          </cell>
          <cell r="AD4033">
            <v>2</v>
          </cell>
        </row>
        <row r="4034">
          <cell r="D4034" t="str">
            <v>003103_Z11</v>
          </cell>
          <cell r="P4034">
            <v>3.3000000000000002E-2</v>
          </cell>
          <cell r="AD4034">
            <v>3</v>
          </cell>
        </row>
        <row r="4035">
          <cell r="D4035" t="str">
            <v>003145_Z11</v>
          </cell>
          <cell r="P4035">
            <v>0.03</v>
          </cell>
          <cell r="AD4035">
            <v>1</v>
          </cell>
        </row>
        <row r="4036">
          <cell r="D4036" t="str">
            <v>003145_Z11</v>
          </cell>
          <cell r="P4036">
            <v>0.03</v>
          </cell>
          <cell r="AD4036">
            <v>2</v>
          </cell>
        </row>
        <row r="4037">
          <cell r="D4037" t="str">
            <v>003145_Z11</v>
          </cell>
          <cell r="P4037">
            <v>0.03</v>
          </cell>
          <cell r="AD4037">
            <v>3</v>
          </cell>
        </row>
        <row r="4038">
          <cell r="D4038" t="str">
            <v>003148_Z11</v>
          </cell>
          <cell r="P4038">
            <v>1.4999999999999999E-2</v>
          </cell>
          <cell r="AD4038">
            <v>1</v>
          </cell>
        </row>
        <row r="4039">
          <cell r="D4039" t="str">
            <v>003148_Z11</v>
          </cell>
          <cell r="P4039">
            <v>1.4999999999999999E-2</v>
          </cell>
          <cell r="AD4039">
            <v>2</v>
          </cell>
        </row>
        <row r="4040">
          <cell r="D4040" t="str">
            <v>003148_Z11</v>
          </cell>
          <cell r="P4040">
            <v>1.4999999999999999E-2</v>
          </cell>
          <cell r="AD4040">
            <v>3</v>
          </cell>
        </row>
        <row r="4041">
          <cell r="D4041" t="str">
            <v>VIRT_04676E</v>
          </cell>
          <cell r="P4041">
            <v>0.72</v>
          </cell>
          <cell r="AD4041">
            <v>1</v>
          </cell>
        </row>
        <row r="4042">
          <cell r="D4042" t="str">
            <v>VIRT_04676E</v>
          </cell>
          <cell r="P4042">
            <v>0.72</v>
          </cell>
          <cell r="AD4042">
            <v>2</v>
          </cell>
        </row>
        <row r="4043">
          <cell r="D4043" t="str">
            <v>VIRT_04676E</v>
          </cell>
          <cell r="P4043">
            <v>0.72</v>
          </cell>
          <cell r="AD4043">
            <v>3</v>
          </cell>
        </row>
        <row r="4044">
          <cell r="D4044" t="str">
            <v>003193_Z11</v>
          </cell>
          <cell r="P4044">
            <v>0.03</v>
          </cell>
          <cell r="AD4044">
            <v>1</v>
          </cell>
        </row>
        <row r="4045">
          <cell r="D4045" t="str">
            <v>003193_Z11</v>
          </cell>
          <cell r="P4045">
            <v>0.03</v>
          </cell>
          <cell r="AD4045">
            <v>2</v>
          </cell>
        </row>
        <row r="4046">
          <cell r="D4046" t="str">
            <v>003193_Z11</v>
          </cell>
          <cell r="P4046">
            <v>0.03</v>
          </cell>
          <cell r="AD4046">
            <v>3</v>
          </cell>
        </row>
        <row r="4047">
          <cell r="D4047" t="str">
            <v>VIRT_08050E</v>
          </cell>
          <cell r="P4047">
            <v>3.5999999999999997E-2</v>
          </cell>
          <cell r="AD4047">
            <v>1</v>
          </cell>
        </row>
        <row r="4048">
          <cell r="D4048" t="str">
            <v>VIRT_08050E</v>
          </cell>
          <cell r="P4048">
            <v>3.5999999999999997E-2</v>
          </cell>
          <cell r="AD4048">
            <v>2</v>
          </cell>
        </row>
        <row r="4049">
          <cell r="D4049" t="str">
            <v>VIRT_08050E</v>
          </cell>
          <cell r="P4049">
            <v>3.5999999999999997E-2</v>
          </cell>
          <cell r="AD4049">
            <v>3</v>
          </cell>
        </row>
        <row r="4050">
          <cell r="D4050" t="str">
            <v>VIRT_1466C</v>
          </cell>
          <cell r="P4050">
            <v>0.27</v>
          </cell>
          <cell r="AD4050">
            <v>1</v>
          </cell>
        </row>
        <row r="4051">
          <cell r="D4051" t="str">
            <v>VIRT_1466C</v>
          </cell>
          <cell r="P4051">
            <v>0.27</v>
          </cell>
          <cell r="AD4051">
            <v>2</v>
          </cell>
        </row>
        <row r="4052">
          <cell r="D4052" t="str">
            <v>VIRT_1466C</v>
          </cell>
          <cell r="P4052">
            <v>0.27</v>
          </cell>
          <cell r="AD4052">
            <v>3</v>
          </cell>
        </row>
        <row r="4053">
          <cell r="D4053" t="str">
            <v>003225_Z11</v>
          </cell>
          <cell r="P4053">
            <v>5.1999999999999998E-2</v>
          </cell>
          <cell r="AD4053">
            <v>1</v>
          </cell>
        </row>
        <row r="4054">
          <cell r="D4054" t="str">
            <v>003225_Z11</v>
          </cell>
          <cell r="P4054">
            <v>5.1999999999999998E-2</v>
          </cell>
          <cell r="AD4054">
            <v>2</v>
          </cell>
        </row>
        <row r="4055">
          <cell r="D4055" t="str">
            <v>003225_Z11</v>
          </cell>
          <cell r="P4055">
            <v>5.1999999999999998E-2</v>
          </cell>
          <cell r="AD4055">
            <v>3</v>
          </cell>
        </row>
        <row r="4056">
          <cell r="D4056" t="str">
            <v>003250_Z11</v>
          </cell>
          <cell r="P4056">
            <v>1.4999999999999999E-2</v>
          </cell>
          <cell r="AD4056">
            <v>1</v>
          </cell>
        </row>
        <row r="4057">
          <cell r="D4057" t="str">
            <v>003250_Z11</v>
          </cell>
          <cell r="P4057">
            <v>1.4999999999999999E-2</v>
          </cell>
          <cell r="AD4057">
            <v>2</v>
          </cell>
        </row>
        <row r="4058">
          <cell r="D4058" t="str">
            <v>003250_Z11</v>
          </cell>
          <cell r="P4058">
            <v>1.4999999999999999E-2</v>
          </cell>
          <cell r="AD4058">
            <v>3</v>
          </cell>
        </row>
        <row r="4059">
          <cell r="D4059" t="str">
            <v>003251_Z11</v>
          </cell>
          <cell r="P4059">
            <v>1.4999999999999999E-2</v>
          </cell>
          <cell r="AD4059">
            <v>1</v>
          </cell>
        </row>
        <row r="4060">
          <cell r="D4060" t="str">
            <v>003251_Z11</v>
          </cell>
          <cell r="P4060">
            <v>1.4999999999999999E-2</v>
          </cell>
          <cell r="AD4060">
            <v>2</v>
          </cell>
        </row>
        <row r="4061">
          <cell r="D4061" t="str">
            <v>003251_Z11</v>
          </cell>
          <cell r="P4061">
            <v>1.4999999999999999E-2</v>
          </cell>
          <cell r="AD4061">
            <v>3</v>
          </cell>
        </row>
        <row r="4062">
          <cell r="D4062" t="str">
            <v>003253_Z11</v>
          </cell>
          <cell r="P4062">
            <v>1.8499999999999999E-2</v>
          </cell>
          <cell r="AD4062">
            <v>1</v>
          </cell>
        </row>
        <row r="4063">
          <cell r="D4063" t="str">
            <v>003253_Z11</v>
          </cell>
          <cell r="P4063">
            <v>1.8499999999999999E-2</v>
          </cell>
          <cell r="AD4063">
            <v>2</v>
          </cell>
        </row>
        <row r="4064">
          <cell r="D4064" t="str">
            <v>003253_Z11</v>
          </cell>
          <cell r="P4064">
            <v>1.8499999999999999E-2</v>
          </cell>
          <cell r="AD4064">
            <v>3</v>
          </cell>
        </row>
        <row r="4065">
          <cell r="D4065" t="str">
            <v>003267_Z11</v>
          </cell>
          <cell r="P4065">
            <v>1.4999999999999999E-2</v>
          </cell>
          <cell r="AD4065">
            <v>1</v>
          </cell>
        </row>
        <row r="4066">
          <cell r="D4066" t="str">
            <v>003267_Z11</v>
          </cell>
          <cell r="P4066">
            <v>1.4999999999999999E-2</v>
          </cell>
          <cell r="AD4066">
            <v>2</v>
          </cell>
        </row>
        <row r="4067">
          <cell r="D4067" t="str">
            <v>003267_Z11</v>
          </cell>
          <cell r="P4067">
            <v>1.4999999999999999E-2</v>
          </cell>
          <cell r="AD4067">
            <v>3</v>
          </cell>
        </row>
        <row r="4068">
          <cell r="D4068" t="str">
            <v>003280_Z11</v>
          </cell>
          <cell r="P4068">
            <v>1.0999999999999999E-2</v>
          </cell>
          <cell r="AD4068">
            <v>1</v>
          </cell>
        </row>
        <row r="4069">
          <cell r="D4069" t="str">
            <v>003280_Z11</v>
          </cell>
          <cell r="P4069">
            <v>1.0999999999999999E-2</v>
          </cell>
          <cell r="AD4069">
            <v>2</v>
          </cell>
        </row>
        <row r="4070">
          <cell r="D4070" t="str">
            <v>003280_Z11</v>
          </cell>
          <cell r="P4070">
            <v>1.0999999999999999E-2</v>
          </cell>
          <cell r="AD4070">
            <v>3</v>
          </cell>
        </row>
        <row r="4071">
          <cell r="D4071" t="str">
            <v>003309_Z11</v>
          </cell>
          <cell r="P4071">
            <v>0.314</v>
          </cell>
          <cell r="AD4071">
            <v>1</v>
          </cell>
        </row>
        <row r="4072">
          <cell r="D4072" t="str">
            <v>003309_Z11</v>
          </cell>
          <cell r="P4072">
            <v>0.314</v>
          </cell>
          <cell r="AD4072">
            <v>2</v>
          </cell>
        </row>
        <row r="4073">
          <cell r="D4073" t="str">
            <v>003309_Z11</v>
          </cell>
          <cell r="P4073">
            <v>0.314</v>
          </cell>
          <cell r="AD4073">
            <v>3</v>
          </cell>
        </row>
        <row r="4074">
          <cell r="D4074" t="str">
            <v>003310_Z11</v>
          </cell>
          <cell r="P4074">
            <v>0.314</v>
          </cell>
          <cell r="AD4074">
            <v>1</v>
          </cell>
        </row>
        <row r="4075">
          <cell r="D4075" t="str">
            <v>003310_Z11</v>
          </cell>
          <cell r="P4075">
            <v>0.314</v>
          </cell>
          <cell r="AD4075">
            <v>2</v>
          </cell>
        </row>
        <row r="4076">
          <cell r="D4076" t="str">
            <v>003310_Z11</v>
          </cell>
          <cell r="P4076">
            <v>0.314</v>
          </cell>
          <cell r="AD4076">
            <v>3</v>
          </cell>
        </row>
        <row r="4077">
          <cell r="D4077" t="str">
            <v>VIRT_1527C</v>
          </cell>
          <cell r="P4077">
            <v>0.11</v>
          </cell>
          <cell r="AD4077">
            <v>1</v>
          </cell>
        </row>
        <row r="4078">
          <cell r="D4078" t="str">
            <v>VIRT_1527C</v>
          </cell>
          <cell r="P4078">
            <v>0.11</v>
          </cell>
          <cell r="AD4078">
            <v>2</v>
          </cell>
        </row>
        <row r="4079">
          <cell r="D4079" t="str">
            <v>VIRT_1527C</v>
          </cell>
          <cell r="P4079">
            <v>0.11</v>
          </cell>
          <cell r="AD4079">
            <v>3</v>
          </cell>
        </row>
        <row r="4080">
          <cell r="D4080" t="str">
            <v>VIRT_03889E</v>
          </cell>
          <cell r="P4080">
            <v>0.45</v>
          </cell>
          <cell r="AD4080">
            <v>1</v>
          </cell>
        </row>
        <row r="4081">
          <cell r="D4081" t="str">
            <v>VIRT_03889E</v>
          </cell>
          <cell r="P4081">
            <v>0.45</v>
          </cell>
          <cell r="AD4081">
            <v>2</v>
          </cell>
        </row>
        <row r="4082">
          <cell r="D4082" t="str">
            <v>VIRT_03889E</v>
          </cell>
          <cell r="P4082">
            <v>0.45</v>
          </cell>
          <cell r="AD4082">
            <v>3</v>
          </cell>
        </row>
        <row r="4083">
          <cell r="D4083" t="str">
            <v>003360_Z11</v>
          </cell>
          <cell r="P4083">
            <v>0.25</v>
          </cell>
          <cell r="AD4083">
            <v>1</v>
          </cell>
        </row>
        <row r="4084">
          <cell r="D4084" t="str">
            <v>003360_Z11</v>
          </cell>
          <cell r="P4084">
            <v>0.25</v>
          </cell>
          <cell r="AD4084">
            <v>2</v>
          </cell>
        </row>
        <row r="4085">
          <cell r="D4085" t="str">
            <v>003360_Z11</v>
          </cell>
          <cell r="P4085">
            <v>0.25</v>
          </cell>
          <cell r="AD4085">
            <v>3</v>
          </cell>
        </row>
        <row r="4086">
          <cell r="D4086" t="str">
            <v>VIRT_04639E</v>
          </cell>
          <cell r="P4086">
            <v>5.5E-2</v>
          </cell>
          <cell r="AD4086">
            <v>1</v>
          </cell>
        </row>
        <row r="4087">
          <cell r="D4087" t="str">
            <v>VIRT_04639E</v>
          </cell>
          <cell r="P4087">
            <v>5.5E-2</v>
          </cell>
          <cell r="AD4087">
            <v>2</v>
          </cell>
        </row>
        <row r="4088">
          <cell r="D4088" t="str">
            <v>VIRT_04639E</v>
          </cell>
          <cell r="P4088">
            <v>5.5E-2</v>
          </cell>
          <cell r="AD4088">
            <v>3</v>
          </cell>
        </row>
        <row r="4089">
          <cell r="D4089" t="str">
            <v>VIRT_1576C</v>
          </cell>
          <cell r="P4089">
            <v>0.105</v>
          </cell>
          <cell r="AD4089">
            <v>1</v>
          </cell>
        </row>
        <row r="4090">
          <cell r="D4090" t="str">
            <v>VIRT_1576C</v>
          </cell>
          <cell r="P4090">
            <v>0.105</v>
          </cell>
          <cell r="AD4090">
            <v>2</v>
          </cell>
        </row>
        <row r="4091">
          <cell r="D4091" t="str">
            <v>VIRT_1576C</v>
          </cell>
          <cell r="P4091">
            <v>0.105</v>
          </cell>
          <cell r="AD4091">
            <v>3</v>
          </cell>
        </row>
        <row r="4092">
          <cell r="D4092" t="str">
            <v>VIRT_1605C</v>
          </cell>
          <cell r="P4092">
            <v>9.1999999999999998E-2</v>
          </cell>
          <cell r="AD4092">
            <v>1</v>
          </cell>
        </row>
        <row r="4093">
          <cell r="D4093" t="str">
            <v>VIRT_1605C</v>
          </cell>
          <cell r="P4093">
            <v>9.1999999999999998E-2</v>
          </cell>
          <cell r="AD4093">
            <v>2</v>
          </cell>
        </row>
        <row r="4094">
          <cell r="D4094" t="str">
            <v>VIRT_1605C</v>
          </cell>
          <cell r="P4094">
            <v>9.1999999999999998E-2</v>
          </cell>
          <cell r="AD4094">
            <v>3</v>
          </cell>
        </row>
        <row r="4095">
          <cell r="D4095" t="str">
            <v>VIRT_1624C</v>
          </cell>
          <cell r="P4095">
            <v>0.13200000000000001</v>
          </cell>
          <cell r="AD4095">
            <v>1</v>
          </cell>
        </row>
        <row r="4096">
          <cell r="D4096" t="str">
            <v>VIRT_1624C</v>
          </cell>
          <cell r="P4096">
            <v>0.13200000000000001</v>
          </cell>
          <cell r="AD4096">
            <v>2</v>
          </cell>
        </row>
        <row r="4097">
          <cell r="D4097" t="str">
            <v>VIRT_1624C</v>
          </cell>
          <cell r="P4097">
            <v>0.13200000000000001</v>
          </cell>
          <cell r="AD4097">
            <v>3</v>
          </cell>
        </row>
        <row r="4098">
          <cell r="D4098" t="str">
            <v>003509_Z11</v>
          </cell>
          <cell r="P4098">
            <v>0.01</v>
          </cell>
          <cell r="AD4098">
            <v>1</v>
          </cell>
        </row>
        <row r="4099">
          <cell r="D4099" t="str">
            <v>003509_Z11</v>
          </cell>
          <cell r="P4099">
            <v>0.01</v>
          </cell>
          <cell r="AD4099">
            <v>2</v>
          </cell>
        </row>
        <row r="4100">
          <cell r="D4100" t="str">
            <v>003509_Z11</v>
          </cell>
          <cell r="P4100">
            <v>0.01</v>
          </cell>
          <cell r="AD4100">
            <v>3</v>
          </cell>
        </row>
        <row r="4101">
          <cell r="D4101" t="str">
            <v>003693_Z11</v>
          </cell>
          <cell r="P4101">
            <v>7.0000000000000007E-2</v>
          </cell>
          <cell r="AD4101">
            <v>1</v>
          </cell>
        </row>
        <row r="4102">
          <cell r="D4102" t="str">
            <v>003693_Z11</v>
          </cell>
          <cell r="P4102">
            <v>7.0000000000000007E-2</v>
          </cell>
          <cell r="AD4102">
            <v>2</v>
          </cell>
        </row>
        <row r="4103">
          <cell r="D4103" t="str">
            <v>003693_Z11</v>
          </cell>
          <cell r="P4103">
            <v>7.0000000000000007E-2</v>
          </cell>
          <cell r="AD4103">
            <v>3</v>
          </cell>
        </row>
        <row r="4104">
          <cell r="D4104" t="str">
            <v>003783_Z11</v>
          </cell>
          <cell r="P4104">
            <v>0.13</v>
          </cell>
          <cell r="AD4104">
            <v>1</v>
          </cell>
        </row>
        <row r="4105">
          <cell r="D4105" t="str">
            <v>003783_Z11</v>
          </cell>
          <cell r="P4105">
            <v>0.13</v>
          </cell>
          <cell r="AD4105">
            <v>2</v>
          </cell>
        </row>
        <row r="4106">
          <cell r="D4106" t="str">
            <v>003783_Z11</v>
          </cell>
          <cell r="P4106">
            <v>0.13</v>
          </cell>
          <cell r="AD4106">
            <v>3</v>
          </cell>
        </row>
        <row r="4107">
          <cell r="D4107" t="str">
            <v>VIRT_1822C</v>
          </cell>
          <cell r="P4107">
            <v>0.23699999999999999</v>
          </cell>
          <cell r="AD4107">
            <v>1</v>
          </cell>
        </row>
        <row r="4108">
          <cell r="D4108" t="str">
            <v>VIRT_1822C</v>
          </cell>
          <cell r="P4108">
            <v>0.23699999999999999</v>
          </cell>
          <cell r="AD4108">
            <v>2</v>
          </cell>
        </row>
        <row r="4109">
          <cell r="D4109" t="str">
            <v>VIRT_1822C</v>
          </cell>
          <cell r="P4109">
            <v>0.23699999999999999</v>
          </cell>
          <cell r="AD4109">
            <v>3</v>
          </cell>
        </row>
        <row r="4110">
          <cell r="D4110" t="str">
            <v>VIRT_1830C</v>
          </cell>
          <cell r="P4110">
            <v>0.54</v>
          </cell>
          <cell r="AD4110">
            <v>1</v>
          </cell>
        </row>
        <row r="4111">
          <cell r="D4111" t="str">
            <v>VIRT_1830C</v>
          </cell>
          <cell r="P4111">
            <v>0.54</v>
          </cell>
          <cell r="AD4111">
            <v>2</v>
          </cell>
        </row>
        <row r="4112">
          <cell r="D4112" t="str">
            <v>VIRT_1830C</v>
          </cell>
          <cell r="P4112">
            <v>0.54</v>
          </cell>
          <cell r="AD4112">
            <v>3</v>
          </cell>
        </row>
        <row r="4113">
          <cell r="D4113" t="str">
            <v>003868_Z11</v>
          </cell>
          <cell r="P4113">
            <v>2.1999999999999999E-2</v>
          </cell>
          <cell r="AD4113">
            <v>1</v>
          </cell>
        </row>
        <row r="4114">
          <cell r="D4114" t="str">
            <v>003868_Z11</v>
          </cell>
          <cell r="P4114">
            <v>2.1999999999999999E-2</v>
          </cell>
          <cell r="AD4114">
            <v>2</v>
          </cell>
        </row>
        <row r="4115">
          <cell r="D4115" t="str">
            <v>003868_Z11</v>
          </cell>
          <cell r="P4115">
            <v>2.1999999999999999E-2</v>
          </cell>
          <cell r="AD4115">
            <v>3</v>
          </cell>
        </row>
        <row r="4116">
          <cell r="D4116" t="str">
            <v>004004_Z11</v>
          </cell>
          <cell r="P4116">
            <v>2.1999999999999999E-2</v>
          </cell>
          <cell r="AD4116">
            <v>1</v>
          </cell>
        </row>
        <row r="4117">
          <cell r="D4117" t="str">
            <v>004004_Z11</v>
          </cell>
          <cell r="P4117">
            <v>2.1999999999999999E-2</v>
          </cell>
          <cell r="AD4117">
            <v>2</v>
          </cell>
        </row>
        <row r="4118">
          <cell r="D4118" t="str">
            <v>004004_Z11</v>
          </cell>
          <cell r="P4118">
            <v>2.1999999999999999E-2</v>
          </cell>
          <cell r="AD4118">
            <v>3</v>
          </cell>
        </row>
        <row r="4119">
          <cell r="D4119" t="str">
            <v>VIRT_03786E</v>
          </cell>
          <cell r="P4119">
            <v>0.14499999999999999</v>
          </cell>
          <cell r="AD4119">
            <v>1</v>
          </cell>
        </row>
        <row r="4120">
          <cell r="D4120" t="str">
            <v>VIRT_03786E</v>
          </cell>
          <cell r="P4120">
            <v>0.14499999999999999</v>
          </cell>
          <cell r="AD4120">
            <v>2</v>
          </cell>
        </row>
        <row r="4121">
          <cell r="D4121" t="str">
            <v>VIRT_03786E</v>
          </cell>
          <cell r="P4121">
            <v>0.14499999999999999</v>
          </cell>
          <cell r="AD4121">
            <v>3</v>
          </cell>
        </row>
        <row r="4122">
          <cell r="D4122" t="str">
            <v>004094_Z11</v>
          </cell>
          <cell r="P4122">
            <v>0.67500000000000004</v>
          </cell>
          <cell r="AD4122">
            <v>1</v>
          </cell>
        </row>
        <row r="4123">
          <cell r="D4123" t="str">
            <v>004094_Z11</v>
          </cell>
          <cell r="P4123">
            <v>0.67500000000000004</v>
          </cell>
          <cell r="AD4123">
            <v>2</v>
          </cell>
        </row>
        <row r="4124">
          <cell r="D4124" t="str">
            <v>004094_Z11</v>
          </cell>
          <cell r="P4124">
            <v>0.67500000000000004</v>
          </cell>
          <cell r="AD4124">
            <v>3</v>
          </cell>
        </row>
        <row r="4125">
          <cell r="D4125" t="str">
            <v>004324_Z11</v>
          </cell>
          <cell r="P4125">
            <v>8.0000000000000002E-3</v>
          </cell>
          <cell r="AD4125">
            <v>1</v>
          </cell>
        </row>
        <row r="4126">
          <cell r="D4126" t="str">
            <v>004324_Z11</v>
          </cell>
          <cell r="P4126">
            <v>8.0000000000000002E-3</v>
          </cell>
          <cell r="AD4126">
            <v>2</v>
          </cell>
        </row>
        <row r="4127">
          <cell r="D4127" t="str">
            <v>004324_Z11</v>
          </cell>
          <cell r="P4127">
            <v>8.0000000000000002E-3</v>
          </cell>
          <cell r="AD4127">
            <v>3</v>
          </cell>
        </row>
        <row r="4128">
          <cell r="D4128" t="str">
            <v>VIRT_2260C</v>
          </cell>
          <cell r="P4128">
            <v>0.36</v>
          </cell>
          <cell r="AD4128">
            <v>1</v>
          </cell>
        </row>
        <row r="4129">
          <cell r="D4129" t="str">
            <v>VIRT_2260C</v>
          </cell>
          <cell r="P4129">
            <v>0.36</v>
          </cell>
          <cell r="AD4129">
            <v>2</v>
          </cell>
        </row>
        <row r="4130">
          <cell r="D4130" t="str">
            <v>VIRT_2260C</v>
          </cell>
          <cell r="P4130">
            <v>0.36</v>
          </cell>
          <cell r="AD4130">
            <v>3</v>
          </cell>
        </row>
        <row r="4131">
          <cell r="D4131" t="str">
            <v>VIRT_2368C</v>
          </cell>
          <cell r="P4131">
            <v>4.9000000000000002E-2</v>
          </cell>
          <cell r="AD4131">
            <v>1</v>
          </cell>
        </row>
        <row r="4132">
          <cell r="D4132" t="str">
            <v>VIRT_2368C</v>
          </cell>
          <cell r="P4132">
            <v>4.9000000000000002E-2</v>
          </cell>
          <cell r="AD4132">
            <v>2</v>
          </cell>
        </row>
        <row r="4133">
          <cell r="D4133" t="str">
            <v>VIRT_2368C</v>
          </cell>
          <cell r="P4133">
            <v>4.9000000000000002E-2</v>
          </cell>
          <cell r="AD4133">
            <v>3</v>
          </cell>
        </row>
        <row r="4134">
          <cell r="D4134" t="str">
            <v>VIRT_2391C</v>
          </cell>
          <cell r="P4134">
            <v>4.3999999999999997E-2</v>
          </cell>
          <cell r="AD4134">
            <v>1</v>
          </cell>
        </row>
        <row r="4135">
          <cell r="D4135" t="str">
            <v>VIRT_2391C</v>
          </cell>
          <cell r="P4135">
            <v>4.3999999999999997E-2</v>
          </cell>
          <cell r="AD4135">
            <v>2</v>
          </cell>
        </row>
        <row r="4136">
          <cell r="D4136" t="str">
            <v>VIRT_2391C</v>
          </cell>
          <cell r="P4136">
            <v>4.3999999999999997E-2</v>
          </cell>
          <cell r="AD4136">
            <v>3</v>
          </cell>
        </row>
        <row r="4137">
          <cell r="D4137" t="str">
            <v>004894_Z11</v>
          </cell>
          <cell r="P4137">
            <v>1.9E-2</v>
          </cell>
          <cell r="AD4137">
            <v>1</v>
          </cell>
        </row>
        <row r="4138">
          <cell r="D4138" t="str">
            <v>004894_Z11</v>
          </cell>
          <cell r="P4138">
            <v>1.9E-2</v>
          </cell>
          <cell r="AD4138">
            <v>2</v>
          </cell>
        </row>
        <row r="4139">
          <cell r="D4139" t="str">
            <v>004894_Z11</v>
          </cell>
          <cell r="P4139">
            <v>1.9E-2</v>
          </cell>
          <cell r="AD4139">
            <v>3</v>
          </cell>
        </row>
        <row r="4140">
          <cell r="D4140" t="str">
            <v>004896_Z11</v>
          </cell>
          <cell r="P4140">
            <v>2.1999999999999999E-2</v>
          </cell>
          <cell r="AD4140">
            <v>1</v>
          </cell>
        </row>
        <row r="4141">
          <cell r="D4141" t="str">
            <v>004896_Z11</v>
          </cell>
          <cell r="P4141">
            <v>2.1999999999999999E-2</v>
          </cell>
          <cell r="AD4141">
            <v>2</v>
          </cell>
        </row>
        <row r="4142">
          <cell r="D4142" t="str">
            <v>004896_Z11</v>
          </cell>
          <cell r="P4142">
            <v>2.1999999999999999E-2</v>
          </cell>
          <cell r="AD4142">
            <v>3</v>
          </cell>
        </row>
        <row r="4143">
          <cell r="D4143" t="str">
            <v>004919_Z11</v>
          </cell>
          <cell r="P4143">
            <v>1.4999999999999999E-2</v>
          </cell>
          <cell r="AD4143">
            <v>1</v>
          </cell>
        </row>
        <row r="4144">
          <cell r="D4144" t="str">
            <v>004919_Z11</v>
          </cell>
          <cell r="P4144">
            <v>1.4999999999999999E-2</v>
          </cell>
          <cell r="AD4144">
            <v>2</v>
          </cell>
        </row>
        <row r="4145">
          <cell r="D4145" t="str">
            <v>004919_Z11</v>
          </cell>
          <cell r="P4145">
            <v>1.4999999999999999E-2</v>
          </cell>
          <cell r="AD4145">
            <v>3</v>
          </cell>
        </row>
        <row r="4146">
          <cell r="D4146" t="str">
            <v>004938_Z11</v>
          </cell>
          <cell r="P4146">
            <v>1.7999999999999999E-2</v>
          </cell>
          <cell r="AD4146">
            <v>1</v>
          </cell>
        </row>
        <row r="4147">
          <cell r="D4147" t="str">
            <v>004938_Z11</v>
          </cell>
          <cell r="P4147">
            <v>1.7999999999999999E-2</v>
          </cell>
          <cell r="AD4147">
            <v>2</v>
          </cell>
        </row>
        <row r="4148">
          <cell r="D4148" t="str">
            <v>004938_Z11</v>
          </cell>
          <cell r="P4148">
            <v>1.7999999999999999E-2</v>
          </cell>
          <cell r="AD4148">
            <v>3</v>
          </cell>
        </row>
        <row r="4149">
          <cell r="D4149" t="str">
            <v>004957_Z11</v>
          </cell>
          <cell r="P4149">
            <v>7.4999999999999997E-2</v>
          </cell>
          <cell r="AD4149">
            <v>1</v>
          </cell>
        </row>
        <row r="4150">
          <cell r="D4150" t="str">
            <v>004957_Z11</v>
          </cell>
          <cell r="P4150">
            <v>7.4999999999999997E-2</v>
          </cell>
          <cell r="AD4150">
            <v>2</v>
          </cell>
        </row>
        <row r="4151">
          <cell r="D4151" t="str">
            <v>004957_Z11</v>
          </cell>
          <cell r="P4151">
            <v>7.4999999999999997E-2</v>
          </cell>
          <cell r="AD4151">
            <v>3</v>
          </cell>
        </row>
        <row r="4152">
          <cell r="D4152" t="str">
            <v>005056_Z11</v>
          </cell>
          <cell r="P4152">
            <v>2.1999999999999999E-2</v>
          </cell>
          <cell r="AD4152">
            <v>1</v>
          </cell>
        </row>
        <row r="4153">
          <cell r="D4153" t="str">
            <v>005056_Z11</v>
          </cell>
          <cell r="P4153">
            <v>2.1999999999999999E-2</v>
          </cell>
          <cell r="AD4153">
            <v>2</v>
          </cell>
        </row>
        <row r="4154">
          <cell r="D4154" t="str">
            <v>005056_Z11</v>
          </cell>
          <cell r="P4154">
            <v>2.1999999999999999E-2</v>
          </cell>
          <cell r="AD4154">
            <v>3</v>
          </cell>
        </row>
        <row r="4155">
          <cell r="D4155" t="str">
            <v>005059_Z11</v>
          </cell>
          <cell r="P4155">
            <v>7.4999999999999997E-3</v>
          </cell>
          <cell r="AD4155">
            <v>1</v>
          </cell>
        </row>
        <row r="4156">
          <cell r="D4156" t="str">
            <v>005059_Z11</v>
          </cell>
          <cell r="P4156">
            <v>7.4999999999999997E-3</v>
          </cell>
          <cell r="AD4156">
            <v>2</v>
          </cell>
        </row>
        <row r="4157">
          <cell r="D4157" t="str">
            <v>005059_Z11</v>
          </cell>
          <cell r="P4157">
            <v>7.4999999999999997E-3</v>
          </cell>
          <cell r="AD4157">
            <v>3</v>
          </cell>
        </row>
        <row r="4158">
          <cell r="D4158" t="str">
            <v>005062_Z11</v>
          </cell>
          <cell r="P4158">
            <v>1.2E-2</v>
          </cell>
          <cell r="AD4158">
            <v>1</v>
          </cell>
        </row>
        <row r="4159">
          <cell r="D4159" t="str">
            <v>005062_Z11</v>
          </cell>
          <cell r="P4159">
            <v>1.2E-2</v>
          </cell>
          <cell r="AD4159">
            <v>2</v>
          </cell>
        </row>
        <row r="4160">
          <cell r="D4160" t="str">
            <v>005062_Z11</v>
          </cell>
          <cell r="P4160">
            <v>1.2E-2</v>
          </cell>
          <cell r="AD4160">
            <v>3</v>
          </cell>
        </row>
        <row r="4161">
          <cell r="D4161" t="str">
            <v>005092_Z11</v>
          </cell>
          <cell r="P4161">
            <v>0.13200000000000001</v>
          </cell>
          <cell r="AD4161">
            <v>1</v>
          </cell>
        </row>
        <row r="4162">
          <cell r="D4162" t="str">
            <v>005092_Z11</v>
          </cell>
          <cell r="P4162">
            <v>0.13200000000000001</v>
          </cell>
          <cell r="AD4162">
            <v>2</v>
          </cell>
        </row>
        <row r="4163">
          <cell r="D4163" t="str">
            <v>005092_Z11</v>
          </cell>
          <cell r="P4163">
            <v>0.13200000000000001</v>
          </cell>
          <cell r="AD4163">
            <v>3</v>
          </cell>
        </row>
        <row r="4164">
          <cell r="D4164" t="str">
            <v>VIRT_2680C</v>
          </cell>
          <cell r="P4164">
            <v>0.22</v>
          </cell>
          <cell r="AD4164">
            <v>1</v>
          </cell>
        </row>
        <row r="4165">
          <cell r="D4165" t="str">
            <v>VIRT_2680C</v>
          </cell>
          <cell r="P4165">
            <v>0.22</v>
          </cell>
          <cell r="AD4165">
            <v>2</v>
          </cell>
        </row>
        <row r="4166">
          <cell r="D4166" t="str">
            <v>VIRT_2680C</v>
          </cell>
          <cell r="P4166">
            <v>0.22</v>
          </cell>
          <cell r="AD4166">
            <v>3</v>
          </cell>
        </row>
        <row r="4167">
          <cell r="D4167" t="str">
            <v>VIRT_03806E</v>
          </cell>
          <cell r="P4167">
            <v>0.09</v>
          </cell>
          <cell r="AD4167">
            <v>1</v>
          </cell>
        </row>
        <row r="4168">
          <cell r="D4168" t="str">
            <v>VIRT_03806E</v>
          </cell>
          <cell r="P4168">
            <v>0.09</v>
          </cell>
          <cell r="AD4168">
            <v>2</v>
          </cell>
        </row>
        <row r="4169">
          <cell r="D4169" t="str">
            <v>VIRT_03806E</v>
          </cell>
          <cell r="P4169">
            <v>0.09</v>
          </cell>
          <cell r="AD4169">
            <v>3</v>
          </cell>
        </row>
        <row r="4170">
          <cell r="D4170" t="str">
            <v>VIRT_3139C</v>
          </cell>
          <cell r="P4170">
            <v>4.4999999999999998E-2</v>
          </cell>
          <cell r="AD4170">
            <v>1</v>
          </cell>
        </row>
        <row r="4171">
          <cell r="D4171" t="str">
            <v>VIRT_3139C</v>
          </cell>
          <cell r="P4171">
            <v>4.4999999999999998E-2</v>
          </cell>
          <cell r="AD4171">
            <v>2</v>
          </cell>
        </row>
        <row r="4172">
          <cell r="D4172" t="str">
            <v>VIRT_3139C</v>
          </cell>
          <cell r="P4172">
            <v>4.4999999999999998E-2</v>
          </cell>
          <cell r="AD4172">
            <v>3</v>
          </cell>
        </row>
        <row r="4173">
          <cell r="D4173" t="str">
            <v>006066_Z11</v>
          </cell>
          <cell r="P4173">
            <v>0.5</v>
          </cell>
          <cell r="AD4173">
            <v>1</v>
          </cell>
        </row>
        <row r="4174">
          <cell r="D4174" t="str">
            <v>006066_Z11</v>
          </cell>
          <cell r="P4174">
            <v>0.5</v>
          </cell>
          <cell r="AD4174">
            <v>2</v>
          </cell>
        </row>
        <row r="4175">
          <cell r="D4175" t="str">
            <v>006066_Z11</v>
          </cell>
          <cell r="P4175">
            <v>0.5</v>
          </cell>
          <cell r="AD4175">
            <v>3</v>
          </cell>
        </row>
        <row r="4176">
          <cell r="D4176" t="str">
            <v>006291_Z11</v>
          </cell>
          <cell r="P4176">
            <v>1.4999999999999999E-2</v>
          </cell>
          <cell r="AD4176">
            <v>1</v>
          </cell>
        </row>
        <row r="4177">
          <cell r="D4177" t="str">
            <v>006291_Z11</v>
          </cell>
          <cell r="P4177">
            <v>1.4999999999999999E-2</v>
          </cell>
          <cell r="AD4177">
            <v>2</v>
          </cell>
        </row>
        <row r="4178">
          <cell r="D4178" t="str">
            <v>006291_Z11</v>
          </cell>
          <cell r="P4178">
            <v>1.4999999999999999E-2</v>
          </cell>
          <cell r="AD4178">
            <v>3</v>
          </cell>
        </row>
        <row r="4179">
          <cell r="D4179" t="str">
            <v>VIRT_00050P</v>
          </cell>
          <cell r="P4179">
            <v>2.8</v>
          </cell>
          <cell r="AD4179">
            <v>1</v>
          </cell>
        </row>
        <row r="4180">
          <cell r="D4180" t="str">
            <v>VIRT_00050P</v>
          </cell>
          <cell r="P4180">
            <v>2.8</v>
          </cell>
          <cell r="AD4180">
            <v>2</v>
          </cell>
        </row>
        <row r="4181">
          <cell r="D4181" t="str">
            <v>VIRT_00050P</v>
          </cell>
          <cell r="P4181">
            <v>2.8</v>
          </cell>
          <cell r="AD4181">
            <v>3</v>
          </cell>
        </row>
        <row r="4182">
          <cell r="D4182" t="str">
            <v>006857_Z11</v>
          </cell>
          <cell r="P4182">
            <v>1.0999999999999999E-2</v>
          </cell>
          <cell r="AD4182">
            <v>1</v>
          </cell>
        </row>
        <row r="4183">
          <cell r="D4183" t="str">
            <v>006857_Z11</v>
          </cell>
          <cell r="P4183">
            <v>1.0999999999999999E-2</v>
          </cell>
          <cell r="AD4183">
            <v>2</v>
          </cell>
        </row>
        <row r="4184">
          <cell r="D4184" t="str">
            <v>006857_Z11</v>
          </cell>
          <cell r="P4184">
            <v>1.0999999999999999E-2</v>
          </cell>
          <cell r="AD4184">
            <v>3</v>
          </cell>
        </row>
        <row r="4185">
          <cell r="D4185" t="str">
            <v>007969_Z11</v>
          </cell>
          <cell r="P4185">
            <v>1.8499999999999999E-2</v>
          </cell>
          <cell r="AD4185">
            <v>1</v>
          </cell>
        </row>
        <row r="4186">
          <cell r="D4186" t="str">
            <v>007969_Z11</v>
          </cell>
          <cell r="P4186">
            <v>1.8499999999999999E-2</v>
          </cell>
          <cell r="AD4186">
            <v>2</v>
          </cell>
        </row>
        <row r="4187">
          <cell r="D4187" t="str">
            <v>007976_Z11</v>
          </cell>
          <cell r="P4187">
            <v>1.7999999999999999E-2</v>
          </cell>
          <cell r="AD4187">
            <v>1</v>
          </cell>
        </row>
        <row r="4188">
          <cell r="D4188" t="str">
            <v>007976_Z11</v>
          </cell>
          <cell r="P4188">
            <v>1.7999999999999999E-2</v>
          </cell>
          <cell r="AD4188">
            <v>2</v>
          </cell>
        </row>
        <row r="4189">
          <cell r="D4189" t="str">
            <v>007976_Z11</v>
          </cell>
          <cell r="P4189">
            <v>1.7999999999999999E-2</v>
          </cell>
          <cell r="AD4189">
            <v>3</v>
          </cell>
        </row>
        <row r="4190">
          <cell r="D4190" t="str">
            <v>008024_Z11</v>
          </cell>
          <cell r="P4190">
            <v>0.1</v>
          </cell>
          <cell r="AD4190">
            <v>1</v>
          </cell>
        </row>
        <row r="4191">
          <cell r="D4191" t="str">
            <v>008024_Z11</v>
          </cell>
          <cell r="P4191">
            <v>0.1</v>
          </cell>
          <cell r="AD4191">
            <v>2</v>
          </cell>
        </row>
        <row r="4192">
          <cell r="D4192" t="str">
            <v>008024_Z11</v>
          </cell>
          <cell r="P4192">
            <v>0.1</v>
          </cell>
          <cell r="AD4192">
            <v>3</v>
          </cell>
        </row>
        <row r="4193">
          <cell r="D4193" t="str">
            <v>VIRT_4389C</v>
          </cell>
          <cell r="P4193">
            <v>0.18</v>
          </cell>
          <cell r="AD4193">
            <v>1</v>
          </cell>
        </row>
        <row r="4194">
          <cell r="D4194" t="str">
            <v>VIRT_4389C</v>
          </cell>
          <cell r="P4194">
            <v>0.18</v>
          </cell>
          <cell r="AD4194">
            <v>2</v>
          </cell>
        </row>
        <row r="4195">
          <cell r="D4195" t="str">
            <v>VIRT_4389C</v>
          </cell>
          <cell r="P4195">
            <v>0.18</v>
          </cell>
          <cell r="AD4195">
            <v>3</v>
          </cell>
        </row>
        <row r="4196">
          <cell r="D4196" t="str">
            <v>VIRT_5018C</v>
          </cell>
          <cell r="P4196">
            <v>3.6999999999999998E-2</v>
          </cell>
          <cell r="AD4196">
            <v>1</v>
          </cell>
        </row>
        <row r="4197">
          <cell r="D4197" t="str">
            <v>VIRT_5018C</v>
          </cell>
          <cell r="P4197">
            <v>3.6999999999999998E-2</v>
          </cell>
          <cell r="AD4197">
            <v>2</v>
          </cell>
        </row>
        <row r="4198">
          <cell r="D4198" t="str">
            <v>VIRT_5018C</v>
          </cell>
          <cell r="P4198">
            <v>3.6999999999999998E-2</v>
          </cell>
          <cell r="AD4198">
            <v>3</v>
          </cell>
        </row>
        <row r="4199">
          <cell r="D4199" t="str">
            <v>010042_Z11</v>
          </cell>
          <cell r="P4199">
            <v>9.9000000000000005E-2</v>
          </cell>
          <cell r="AD4199">
            <v>1</v>
          </cell>
        </row>
        <row r="4200">
          <cell r="D4200" t="str">
            <v>010042_Z11</v>
          </cell>
          <cell r="P4200">
            <v>9.9000000000000005E-2</v>
          </cell>
          <cell r="AD4200">
            <v>2</v>
          </cell>
        </row>
        <row r="4201">
          <cell r="D4201" t="str">
            <v>010042_Z11</v>
          </cell>
          <cell r="P4201">
            <v>9.9000000000000005E-2</v>
          </cell>
          <cell r="AD4201">
            <v>3</v>
          </cell>
        </row>
        <row r="4202">
          <cell r="D4202" t="str">
            <v>010043_Z11</v>
          </cell>
          <cell r="P4202">
            <v>9.9000000000000005E-2</v>
          </cell>
          <cell r="AD4202">
            <v>1</v>
          </cell>
        </row>
        <row r="4203">
          <cell r="D4203" t="str">
            <v>010043_Z11</v>
          </cell>
          <cell r="P4203">
            <v>9.9000000000000005E-2</v>
          </cell>
          <cell r="AD4203">
            <v>2</v>
          </cell>
        </row>
        <row r="4204">
          <cell r="D4204" t="str">
            <v>010043_Z11</v>
          </cell>
          <cell r="P4204">
            <v>9.9000000000000005E-2</v>
          </cell>
          <cell r="AD4204">
            <v>3</v>
          </cell>
        </row>
        <row r="4205">
          <cell r="D4205" t="str">
            <v>010044_Z11</v>
          </cell>
          <cell r="P4205">
            <v>9.9000000000000005E-2</v>
          </cell>
          <cell r="AD4205">
            <v>1</v>
          </cell>
        </row>
        <row r="4206">
          <cell r="D4206" t="str">
            <v>010044_Z11</v>
          </cell>
          <cell r="P4206">
            <v>9.9000000000000005E-2</v>
          </cell>
          <cell r="AD4206">
            <v>2</v>
          </cell>
        </row>
        <row r="4207">
          <cell r="D4207" t="str">
            <v>010044_Z11</v>
          </cell>
          <cell r="P4207">
            <v>9.9000000000000005E-2</v>
          </cell>
          <cell r="AD4207">
            <v>3</v>
          </cell>
        </row>
        <row r="4208">
          <cell r="D4208" t="str">
            <v>010517_Z11</v>
          </cell>
          <cell r="P4208">
            <v>0.03</v>
          </cell>
          <cell r="AD4208">
            <v>1</v>
          </cell>
        </row>
        <row r="4209">
          <cell r="D4209" t="str">
            <v>010517_Z11</v>
          </cell>
          <cell r="P4209">
            <v>0.03</v>
          </cell>
          <cell r="AD4209">
            <v>2</v>
          </cell>
        </row>
        <row r="4210">
          <cell r="D4210" t="str">
            <v>010517_Z11</v>
          </cell>
          <cell r="P4210">
            <v>0.03</v>
          </cell>
          <cell r="AD4210">
            <v>3</v>
          </cell>
        </row>
        <row r="4211">
          <cell r="D4211" t="str">
            <v>010519_Z11</v>
          </cell>
          <cell r="P4211">
            <v>3.6999999999999998E-2</v>
          </cell>
          <cell r="AD4211">
            <v>1</v>
          </cell>
        </row>
        <row r="4212">
          <cell r="D4212" t="str">
            <v>010519_Z11</v>
          </cell>
          <cell r="P4212">
            <v>3.6999999999999998E-2</v>
          </cell>
          <cell r="AD4212">
            <v>2</v>
          </cell>
        </row>
        <row r="4213">
          <cell r="D4213" t="str">
            <v>010519_Z11</v>
          </cell>
          <cell r="P4213">
            <v>3.6999999999999998E-2</v>
          </cell>
          <cell r="AD4213">
            <v>3</v>
          </cell>
        </row>
        <row r="4214">
          <cell r="D4214" t="str">
            <v>010535_Z11</v>
          </cell>
          <cell r="P4214">
            <v>0.13</v>
          </cell>
          <cell r="AD4214">
            <v>1</v>
          </cell>
        </row>
        <row r="4215">
          <cell r="D4215" t="str">
            <v>010535_Z11</v>
          </cell>
          <cell r="P4215">
            <v>0.13</v>
          </cell>
          <cell r="AD4215">
            <v>2</v>
          </cell>
        </row>
        <row r="4216">
          <cell r="D4216" t="str">
            <v>010535_Z11</v>
          </cell>
          <cell r="P4216">
            <v>0.13</v>
          </cell>
          <cell r="AD4216">
            <v>3</v>
          </cell>
        </row>
        <row r="4217">
          <cell r="D4217" t="str">
            <v>010536_Z11</v>
          </cell>
          <cell r="P4217">
            <v>0.13</v>
          </cell>
          <cell r="AD4217">
            <v>1</v>
          </cell>
        </row>
        <row r="4218">
          <cell r="D4218" t="str">
            <v>010536_Z11</v>
          </cell>
          <cell r="P4218">
            <v>0.13</v>
          </cell>
          <cell r="AD4218">
            <v>2</v>
          </cell>
        </row>
        <row r="4219">
          <cell r="D4219" t="str">
            <v>010536_Z11</v>
          </cell>
          <cell r="P4219">
            <v>0.13</v>
          </cell>
          <cell r="AD4219">
            <v>3</v>
          </cell>
        </row>
        <row r="4220">
          <cell r="D4220" t="str">
            <v>010537_Z11</v>
          </cell>
          <cell r="P4220">
            <v>0.13</v>
          </cell>
          <cell r="AD4220">
            <v>1</v>
          </cell>
        </row>
        <row r="4221">
          <cell r="D4221" t="str">
            <v>010537_Z11</v>
          </cell>
          <cell r="P4221">
            <v>0.13</v>
          </cell>
          <cell r="AD4221">
            <v>2</v>
          </cell>
        </row>
        <row r="4222">
          <cell r="D4222" t="str">
            <v>010537_Z11</v>
          </cell>
          <cell r="P4222">
            <v>0.13</v>
          </cell>
          <cell r="AD4222">
            <v>3</v>
          </cell>
        </row>
        <row r="4223">
          <cell r="D4223" t="str">
            <v>010538_Z11</v>
          </cell>
          <cell r="P4223">
            <v>0.13</v>
          </cell>
          <cell r="AD4223">
            <v>1</v>
          </cell>
        </row>
        <row r="4224">
          <cell r="D4224" t="str">
            <v>010538_Z11</v>
          </cell>
          <cell r="P4224">
            <v>0.13</v>
          </cell>
          <cell r="AD4224">
            <v>2</v>
          </cell>
        </row>
        <row r="4225">
          <cell r="D4225" t="str">
            <v>010538_Z11</v>
          </cell>
          <cell r="P4225">
            <v>0.13</v>
          </cell>
          <cell r="AD4225">
            <v>3</v>
          </cell>
        </row>
        <row r="4226">
          <cell r="D4226" t="str">
            <v>VIRT_08784E</v>
          </cell>
          <cell r="P4226">
            <v>2.0500000000000001E-2</v>
          </cell>
          <cell r="AD4226">
            <v>1</v>
          </cell>
        </row>
        <row r="4227">
          <cell r="D4227" t="str">
            <v>VIRT_08784E</v>
          </cell>
          <cell r="P4227">
            <v>2.0500000000000001E-2</v>
          </cell>
          <cell r="AD4227">
            <v>2</v>
          </cell>
        </row>
        <row r="4228">
          <cell r="D4228" t="str">
            <v>VIRT_08784E</v>
          </cell>
          <cell r="P4228">
            <v>2.0500000000000001E-2</v>
          </cell>
          <cell r="AD4228">
            <v>3</v>
          </cell>
        </row>
        <row r="4229">
          <cell r="D4229" t="str">
            <v>010650_Z11</v>
          </cell>
          <cell r="P4229">
            <v>0.13200000000000001</v>
          </cell>
          <cell r="AD4229">
            <v>1</v>
          </cell>
        </row>
        <row r="4230">
          <cell r="D4230" t="str">
            <v>010650_Z11</v>
          </cell>
          <cell r="P4230">
            <v>0.13200000000000001</v>
          </cell>
          <cell r="AD4230">
            <v>2</v>
          </cell>
        </row>
        <row r="4231">
          <cell r="D4231" t="str">
            <v>010650_Z11</v>
          </cell>
          <cell r="P4231">
            <v>0.13200000000000001</v>
          </cell>
          <cell r="AD4231">
            <v>3</v>
          </cell>
        </row>
        <row r="4232">
          <cell r="D4232" t="str">
            <v>010654_Z11</v>
          </cell>
          <cell r="P4232">
            <v>1.4999999999999999E-2</v>
          </cell>
          <cell r="AD4232">
            <v>1</v>
          </cell>
        </row>
        <row r="4233">
          <cell r="D4233" t="str">
            <v>010654_Z11</v>
          </cell>
          <cell r="P4233">
            <v>1.4999999999999999E-2</v>
          </cell>
          <cell r="AD4233">
            <v>2</v>
          </cell>
        </row>
        <row r="4234">
          <cell r="D4234" t="str">
            <v>010654_Z11</v>
          </cell>
          <cell r="P4234">
            <v>1.4999999999999999E-2</v>
          </cell>
          <cell r="AD4234">
            <v>3</v>
          </cell>
        </row>
        <row r="4235">
          <cell r="D4235" t="str">
            <v>VIRT_5702C</v>
          </cell>
          <cell r="P4235">
            <v>1.0900000000000001</v>
          </cell>
          <cell r="AD4235">
            <v>1</v>
          </cell>
        </row>
        <row r="4236">
          <cell r="D4236" t="str">
            <v>VIRT_5702C</v>
          </cell>
          <cell r="P4236">
            <v>1.0900000000000001</v>
          </cell>
          <cell r="AD4236">
            <v>2</v>
          </cell>
        </row>
        <row r="4237">
          <cell r="D4237" t="str">
            <v>VIRT_5702C</v>
          </cell>
          <cell r="P4237">
            <v>1.0900000000000001</v>
          </cell>
          <cell r="AD4237">
            <v>3</v>
          </cell>
        </row>
        <row r="4238">
          <cell r="D4238" t="str">
            <v>VIRT_5760C</v>
          </cell>
          <cell r="P4238">
            <v>5.0999999999999997E-2</v>
          </cell>
          <cell r="AD4238">
            <v>1</v>
          </cell>
        </row>
        <row r="4239">
          <cell r="D4239" t="str">
            <v>VIRT_5760C</v>
          </cell>
          <cell r="P4239">
            <v>5.0999999999999997E-2</v>
          </cell>
          <cell r="AD4239">
            <v>2</v>
          </cell>
        </row>
        <row r="4240">
          <cell r="D4240" t="str">
            <v>VIRT_5760C</v>
          </cell>
          <cell r="P4240">
            <v>5.0999999999999997E-2</v>
          </cell>
          <cell r="AD4240">
            <v>3</v>
          </cell>
        </row>
        <row r="4241">
          <cell r="D4241" t="str">
            <v>010824_Z11</v>
          </cell>
          <cell r="P4241">
            <v>1.4999999999999999E-2</v>
          </cell>
          <cell r="AD4241">
            <v>1</v>
          </cell>
        </row>
        <row r="4242">
          <cell r="D4242" t="str">
            <v>010824_Z11</v>
          </cell>
          <cell r="P4242">
            <v>1.4999999999999999E-2</v>
          </cell>
          <cell r="AD4242">
            <v>2</v>
          </cell>
        </row>
        <row r="4243">
          <cell r="D4243" t="str">
            <v>010824_Z11</v>
          </cell>
          <cell r="P4243">
            <v>1.4999999999999999E-2</v>
          </cell>
          <cell r="AD4243">
            <v>3</v>
          </cell>
        </row>
        <row r="4244">
          <cell r="D4244" t="str">
            <v>010825_Z11</v>
          </cell>
          <cell r="P4244">
            <v>2.1999999999999999E-2</v>
          </cell>
          <cell r="AD4244">
            <v>1</v>
          </cell>
        </row>
        <row r="4245">
          <cell r="D4245" t="str">
            <v>010825_Z11</v>
          </cell>
          <cell r="P4245">
            <v>2.1999999999999999E-2</v>
          </cell>
          <cell r="AD4245">
            <v>2</v>
          </cell>
        </row>
        <row r="4246">
          <cell r="D4246" t="str">
            <v>010825_Z11</v>
          </cell>
          <cell r="P4246">
            <v>2.1999999999999999E-2</v>
          </cell>
          <cell r="AD4246">
            <v>3</v>
          </cell>
        </row>
        <row r="4247">
          <cell r="D4247" t="str">
            <v>010826_Z11</v>
          </cell>
          <cell r="P4247">
            <v>2.1999999999999999E-2</v>
          </cell>
          <cell r="AD4247">
            <v>1</v>
          </cell>
        </row>
        <row r="4248">
          <cell r="D4248" t="str">
            <v>010826_Z11</v>
          </cell>
          <cell r="P4248">
            <v>2.1999999999999999E-2</v>
          </cell>
          <cell r="AD4248">
            <v>2</v>
          </cell>
        </row>
        <row r="4249">
          <cell r="D4249" t="str">
            <v>010826_Z11</v>
          </cell>
          <cell r="P4249">
            <v>2.1999999999999999E-2</v>
          </cell>
          <cell r="AD4249">
            <v>3</v>
          </cell>
        </row>
        <row r="4250">
          <cell r="D4250" t="str">
            <v>VIRT_5843C</v>
          </cell>
          <cell r="P4250">
            <v>0.24</v>
          </cell>
          <cell r="AD4250">
            <v>1</v>
          </cell>
        </row>
        <row r="4251">
          <cell r="D4251" t="str">
            <v>VIRT_5843C</v>
          </cell>
          <cell r="P4251">
            <v>0.24</v>
          </cell>
          <cell r="AD4251">
            <v>2</v>
          </cell>
        </row>
        <row r="4252">
          <cell r="D4252" t="str">
            <v>VIRT_5843C</v>
          </cell>
          <cell r="P4252">
            <v>0.24</v>
          </cell>
          <cell r="AD4252">
            <v>3</v>
          </cell>
        </row>
        <row r="4253">
          <cell r="D4253" t="str">
            <v>011387_Z11</v>
          </cell>
          <cell r="P4253">
            <v>0.03</v>
          </cell>
          <cell r="AD4253">
            <v>1</v>
          </cell>
        </row>
        <row r="4254">
          <cell r="D4254" t="str">
            <v>011387_Z11</v>
          </cell>
          <cell r="P4254">
            <v>0.03</v>
          </cell>
          <cell r="AD4254">
            <v>2</v>
          </cell>
        </row>
        <row r="4255">
          <cell r="D4255" t="str">
            <v>011387_Z11</v>
          </cell>
          <cell r="P4255">
            <v>0.03</v>
          </cell>
          <cell r="AD4255">
            <v>3</v>
          </cell>
        </row>
        <row r="4256">
          <cell r="D4256" t="str">
            <v>011562_Z11</v>
          </cell>
          <cell r="P4256">
            <v>0.115</v>
          </cell>
          <cell r="AD4256">
            <v>1</v>
          </cell>
        </row>
        <row r="4257">
          <cell r="D4257" t="str">
            <v>011562_Z11</v>
          </cell>
          <cell r="P4257">
            <v>0.115</v>
          </cell>
          <cell r="AD4257">
            <v>2</v>
          </cell>
        </row>
        <row r="4258">
          <cell r="D4258" t="str">
            <v>011562_Z11</v>
          </cell>
          <cell r="P4258">
            <v>0.115</v>
          </cell>
          <cell r="AD4258">
            <v>3</v>
          </cell>
        </row>
        <row r="4259">
          <cell r="D4259" t="str">
            <v>011841_Z11</v>
          </cell>
          <cell r="P4259">
            <v>0.59</v>
          </cell>
          <cell r="AD4259">
            <v>1</v>
          </cell>
        </row>
        <row r="4260">
          <cell r="D4260" t="str">
            <v>011841_Z11</v>
          </cell>
          <cell r="P4260">
            <v>0.59</v>
          </cell>
          <cell r="AD4260">
            <v>2</v>
          </cell>
        </row>
        <row r="4261">
          <cell r="D4261" t="str">
            <v>011841_Z11</v>
          </cell>
          <cell r="P4261">
            <v>0.59</v>
          </cell>
          <cell r="AD4261">
            <v>3</v>
          </cell>
        </row>
        <row r="4262">
          <cell r="D4262" t="str">
            <v>011949_Z11</v>
          </cell>
          <cell r="P4262">
            <v>0.01</v>
          </cell>
          <cell r="AD4262">
            <v>1</v>
          </cell>
        </row>
        <row r="4263">
          <cell r="D4263" t="str">
            <v>011949_Z11</v>
          </cell>
          <cell r="P4263">
            <v>0.01</v>
          </cell>
          <cell r="AD4263">
            <v>2</v>
          </cell>
        </row>
        <row r="4264">
          <cell r="D4264" t="str">
            <v>011949_Z11</v>
          </cell>
          <cell r="P4264">
            <v>0.01</v>
          </cell>
          <cell r="AD4264">
            <v>3</v>
          </cell>
        </row>
        <row r="4265">
          <cell r="D4265" t="str">
            <v>VIRT_05568E</v>
          </cell>
          <cell r="P4265">
            <v>0.32</v>
          </cell>
          <cell r="AD4265">
            <v>1</v>
          </cell>
        </row>
        <row r="4266">
          <cell r="D4266" t="str">
            <v>VIRT_05568E</v>
          </cell>
          <cell r="P4266">
            <v>0.32</v>
          </cell>
          <cell r="AD4266">
            <v>2</v>
          </cell>
        </row>
        <row r="4267">
          <cell r="D4267" t="str">
            <v>VIRT_05568E</v>
          </cell>
          <cell r="P4267">
            <v>0.32</v>
          </cell>
          <cell r="AD4267">
            <v>3</v>
          </cell>
        </row>
        <row r="4268">
          <cell r="D4268" t="str">
            <v>012161_Z11</v>
          </cell>
          <cell r="P4268">
            <v>5.5E-2</v>
          </cell>
          <cell r="AD4268">
            <v>1</v>
          </cell>
        </row>
        <row r="4269">
          <cell r="D4269" t="str">
            <v>012161_Z11</v>
          </cell>
          <cell r="P4269">
            <v>5.5E-2</v>
          </cell>
          <cell r="AD4269">
            <v>2</v>
          </cell>
        </row>
        <row r="4270">
          <cell r="D4270" t="str">
            <v>012161_Z11</v>
          </cell>
          <cell r="P4270">
            <v>5.5E-2</v>
          </cell>
          <cell r="AD4270">
            <v>3</v>
          </cell>
        </row>
        <row r="4271">
          <cell r="D4271" t="str">
            <v>012897_Z11</v>
          </cell>
          <cell r="P4271">
            <v>1.0999999999999999E-2</v>
          </cell>
          <cell r="AD4271">
            <v>1</v>
          </cell>
        </row>
        <row r="4272">
          <cell r="D4272" t="str">
            <v>012897_Z11</v>
          </cell>
          <cell r="P4272">
            <v>1.0999999999999999E-2</v>
          </cell>
          <cell r="AD4272">
            <v>2</v>
          </cell>
        </row>
        <row r="4273">
          <cell r="D4273" t="str">
            <v>012897_Z11</v>
          </cell>
          <cell r="P4273">
            <v>1.0999999999999999E-2</v>
          </cell>
          <cell r="AD4273">
            <v>3</v>
          </cell>
        </row>
        <row r="4274">
          <cell r="D4274" t="str">
            <v>013017_Z11</v>
          </cell>
          <cell r="P4274">
            <v>2.1999999999999999E-2</v>
          </cell>
          <cell r="AD4274">
            <v>1</v>
          </cell>
        </row>
        <row r="4275">
          <cell r="D4275" t="str">
            <v>013017_Z11</v>
          </cell>
          <cell r="P4275">
            <v>2.1999999999999999E-2</v>
          </cell>
          <cell r="AD4275">
            <v>2</v>
          </cell>
        </row>
        <row r="4276">
          <cell r="D4276" t="str">
            <v>013017_Z11</v>
          </cell>
          <cell r="P4276">
            <v>2.1999999999999999E-2</v>
          </cell>
          <cell r="AD4276">
            <v>3</v>
          </cell>
        </row>
        <row r="4277">
          <cell r="D4277" t="str">
            <v>013557_Z11</v>
          </cell>
          <cell r="P4277">
            <v>5.1999999999999998E-2</v>
          </cell>
          <cell r="AD4277">
            <v>1</v>
          </cell>
        </row>
        <row r="4278">
          <cell r="D4278" t="str">
            <v>013557_Z11</v>
          </cell>
          <cell r="P4278">
            <v>5.1999999999999998E-2</v>
          </cell>
          <cell r="AD4278">
            <v>2</v>
          </cell>
        </row>
        <row r="4279">
          <cell r="D4279" t="str">
            <v>013557_Z11</v>
          </cell>
          <cell r="P4279">
            <v>5.1999999999999998E-2</v>
          </cell>
          <cell r="AD4279">
            <v>3</v>
          </cell>
        </row>
        <row r="4280">
          <cell r="D4280" t="str">
            <v>013615_Z11</v>
          </cell>
          <cell r="P4280">
            <v>2.2499999999999999E-2</v>
          </cell>
          <cell r="AD4280">
            <v>1</v>
          </cell>
        </row>
        <row r="4281">
          <cell r="D4281" t="str">
            <v>013615_Z11</v>
          </cell>
          <cell r="P4281">
            <v>2.2499999999999999E-2</v>
          </cell>
          <cell r="AD4281">
            <v>2</v>
          </cell>
        </row>
        <row r="4282">
          <cell r="D4282" t="str">
            <v>013615_Z11</v>
          </cell>
          <cell r="P4282">
            <v>2.2499999999999999E-2</v>
          </cell>
          <cell r="AD4282">
            <v>3</v>
          </cell>
        </row>
        <row r="4283">
          <cell r="D4283" t="str">
            <v>013684_Z11</v>
          </cell>
          <cell r="P4283">
            <v>0.16</v>
          </cell>
          <cell r="AD4283">
            <v>1</v>
          </cell>
        </row>
        <row r="4284">
          <cell r="D4284" t="str">
            <v>013684_Z11</v>
          </cell>
          <cell r="P4284">
            <v>0.16</v>
          </cell>
          <cell r="AD4284">
            <v>2</v>
          </cell>
        </row>
        <row r="4285">
          <cell r="D4285" t="str">
            <v>013684_Z11</v>
          </cell>
          <cell r="P4285">
            <v>0.16</v>
          </cell>
          <cell r="AD4285">
            <v>3</v>
          </cell>
        </row>
        <row r="4286">
          <cell r="D4286" t="str">
            <v>013685_Z11</v>
          </cell>
          <cell r="P4286">
            <v>0.16</v>
          </cell>
          <cell r="AD4286">
            <v>1</v>
          </cell>
        </row>
        <row r="4287">
          <cell r="D4287" t="str">
            <v>013685_Z11</v>
          </cell>
          <cell r="P4287">
            <v>0.16</v>
          </cell>
          <cell r="AD4287">
            <v>2</v>
          </cell>
        </row>
        <row r="4288">
          <cell r="D4288" t="str">
            <v>013685_Z11</v>
          </cell>
          <cell r="P4288">
            <v>0.16</v>
          </cell>
          <cell r="AD4288">
            <v>3</v>
          </cell>
        </row>
        <row r="4289">
          <cell r="D4289" t="str">
            <v>013735_Z11</v>
          </cell>
          <cell r="P4289">
            <v>8.0000000000000002E-3</v>
          </cell>
          <cell r="AD4289">
            <v>1</v>
          </cell>
        </row>
        <row r="4290">
          <cell r="D4290" t="str">
            <v>013735_Z11</v>
          </cell>
          <cell r="P4290">
            <v>8.0000000000000002E-3</v>
          </cell>
          <cell r="AD4290">
            <v>2</v>
          </cell>
        </row>
        <row r="4291">
          <cell r="D4291" t="str">
            <v>013735_Z11</v>
          </cell>
          <cell r="P4291">
            <v>8.0000000000000002E-3</v>
          </cell>
          <cell r="AD4291">
            <v>3</v>
          </cell>
        </row>
        <row r="4292">
          <cell r="D4292" t="str">
            <v>VIRT_07721E</v>
          </cell>
          <cell r="P4292">
            <v>8.7999999999999995E-2</v>
          </cell>
          <cell r="AD4292">
            <v>1</v>
          </cell>
        </row>
        <row r="4293">
          <cell r="D4293" t="str">
            <v>VIRT_07721E</v>
          </cell>
          <cell r="P4293">
            <v>8.7999999999999995E-2</v>
          </cell>
          <cell r="AD4293">
            <v>2</v>
          </cell>
        </row>
        <row r="4294">
          <cell r="D4294" t="str">
            <v>VIRT_07721E</v>
          </cell>
          <cell r="P4294">
            <v>8.7999999999999995E-2</v>
          </cell>
          <cell r="AD4294">
            <v>3</v>
          </cell>
        </row>
        <row r="4295">
          <cell r="D4295" t="str">
            <v>VIRT_7850C</v>
          </cell>
          <cell r="P4295">
            <v>2.9319999999999999</v>
          </cell>
          <cell r="AD4295">
            <v>1</v>
          </cell>
        </row>
        <row r="4296">
          <cell r="D4296" t="str">
            <v>VIRT_7850C</v>
          </cell>
          <cell r="P4296">
            <v>2.9319999999999999</v>
          </cell>
          <cell r="AD4296">
            <v>2</v>
          </cell>
        </row>
        <row r="4297">
          <cell r="D4297" t="str">
            <v>VIRT_7850C</v>
          </cell>
          <cell r="P4297">
            <v>2.9319999999999999</v>
          </cell>
          <cell r="AD4297">
            <v>3</v>
          </cell>
        </row>
        <row r="4298">
          <cell r="D4298" t="str">
            <v>VIRT_7876C</v>
          </cell>
          <cell r="P4298">
            <v>4.2999999999999997E-2</v>
          </cell>
          <cell r="AD4298">
            <v>1</v>
          </cell>
        </row>
        <row r="4299">
          <cell r="D4299" t="str">
            <v>VIRT_7876C</v>
          </cell>
          <cell r="P4299">
            <v>4.2999999999999997E-2</v>
          </cell>
          <cell r="AD4299">
            <v>2</v>
          </cell>
        </row>
        <row r="4300">
          <cell r="D4300" t="str">
            <v>VIRT_7876C</v>
          </cell>
          <cell r="P4300">
            <v>4.2999999999999997E-2</v>
          </cell>
          <cell r="AD4300">
            <v>3</v>
          </cell>
        </row>
        <row r="4301">
          <cell r="D4301" t="str">
            <v>014223_Z11</v>
          </cell>
          <cell r="P4301">
            <v>0.03</v>
          </cell>
          <cell r="AD4301">
            <v>1</v>
          </cell>
        </row>
        <row r="4302">
          <cell r="D4302" t="str">
            <v>014223_Z11</v>
          </cell>
          <cell r="P4302">
            <v>0.03</v>
          </cell>
          <cell r="AD4302">
            <v>2</v>
          </cell>
        </row>
        <row r="4303">
          <cell r="D4303" t="str">
            <v>014223_Z11</v>
          </cell>
          <cell r="P4303">
            <v>0.03</v>
          </cell>
          <cell r="AD4303">
            <v>3</v>
          </cell>
        </row>
        <row r="4304">
          <cell r="D4304" t="str">
            <v>034885_Z11</v>
          </cell>
          <cell r="P4304">
            <v>1.0999999999999999E-2</v>
          </cell>
          <cell r="AD4304">
            <v>1</v>
          </cell>
        </row>
        <row r="4305">
          <cell r="D4305" t="str">
            <v>034885_Z11</v>
          </cell>
          <cell r="P4305">
            <v>1.0999999999999999E-2</v>
          </cell>
          <cell r="AD4305">
            <v>2</v>
          </cell>
        </row>
        <row r="4306">
          <cell r="D4306" t="str">
            <v>034885_Z11</v>
          </cell>
          <cell r="P4306">
            <v>1.0999999999999999E-2</v>
          </cell>
          <cell r="AD4306">
            <v>3</v>
          </cell>
        </row>
        <row r="4307">
          <cell r="D4307" t="str">
            <v>034886_Z11</v>
          </cell>
          <cell r="P4307">
            <v>7.4999999999999997E-3</v>
          </cell>
          <cell r="AD4307">
            <v>1</v>
          </cell>
        </row>
        <row r="4308">
          <cell r="D4308" t="str">
            <v>034886_Z11</v>
          </cell>
          <cell r="P4308">
            <v>7.4999999999999997E-3</v>
          </cell>
          <cell r="AD4308">
            <v>2</v>
          </cell>
        </row>
        <row r="4309">
          <cell r="D4309" t="str">
            <v>034886_Z11</v>
          </cell>
          <cell r="P4309">
            <v>7.4999999999999997E-3</v>
          </cell>
          <cell r="AD4309">
            <v>3</v>
          </cell>
        </row>
        <row r="4310">
          <cell r="D4310" t="str">
            <v>014503_Z11</v>
          </cell>
          <cell r="P4310">
            <v>1.0999999999999999E-2</v>
          </cell>
          <cell r="AD4310">
            <v>1</v>
          </cell>
        </row>
        <row r="4311">
          <cell r="D4311" t="str">
            <v>014503_Z11</v>
          </cell>
          <cell r="P4311">
            <v>1.0999999999999999E-2</v>
          </cell>
          <cell r="AD4311">
            <v>2</v>
          </cell>
        </row>
        <row r="4312">
          <cell r="D4312" t="str">
            <v>014503_Z11</v>
          </cell>
          <cell r="P4312">
            <v>1.0999999999999999E-2</v>
          </cell>
          <cell r="AD4312">
            <v>3</v>
          </cell>
        </row>
        <row r="4313">
          <cell r="D4313" t="str">
            <v>015353_Z11</v>
          </cell>
          <cell r="P4313">
            <v>0.11</v>
          </cell>
          <cell r="AD4313">
            <v>1</v>
          </cell>
        </row>
        <row r="4314">
          <cell r="D4314" t="str">
            <v>015353_Z11</v>
          </cell>
          <cell r="P4314">
            <v>0.11</v>
          </cell>
          <cell r="AD4314">
            <v>2</v>
          </cell>
        </row>
        <row r="4315">
          <cell r="D4315" t="str">
            <v>015353_Z11</v>
          </cell>
          <cell r="P4315">
            <v>0.11</v>
          </cell>
          <cell r="AD4315">
            <v>3</v>
          </cell>
        </row>
        <row r="4316">
          <cell r="D4316" t="str">
            <v>016413_Z11</v>
          </cell>
          <cell r="P4316">
            <v>0.03</v>
          </cell>
          <cell r="AD4316">
            <v>1</v>
          </cell>
        </row>
        <row r="4317">
          <cell r="D4317" t="str">
            <v>016413_Z11</v>
          </cell>
          <cell r="P4317">
            <v>0.03</v>
          </cell>
          <cell r="AD4317">
            <v>2</v>
          </cell>
        </row>
        <row r="4318">
          <cell r="D4318" t="str">
            <v>016413_Z11</v>
          </cell>
          <cell r="P4318">
            <v>0.03</v>
          </cell>
          <cell r="AD4318">
            <v>3</v>
          </cell>
        </row>
        <row r="4319">
          <cell r="D4319" t="str">
            <v>VIRT_08237E</v>
          </cell>
          <cell r="P4319">
            <v>0.1085</v>
          </cell>
          <cell r="AD4319">
            <v>1</v>
          </cell>
        </row>
        <row r="4320">
          <cell r="D4320" t="str">
            <v>VIRT_08237E</v>
          </cell>
          <cell r="P4320">
            <v>0.1085</v>
          </cell>
          <cell r="AD4320">
            <v>2</v>
          </cell>
        </row>
        <row r="4321">
          <cell r="D4321" t="str">
            <v>VIRT_08237E</v>
          </cell>
          <cell r="P4321">
            <v>0.1085</v>
          </cell>
          <cell r="AD4321">
            <v>3</v>
          </cell>
        </row>
        <row r="4322">
          <cell r="D4322" t="str">
            <v>VIRT_9384C</v>
          </cell>
          <cell r="P4322">
            <v>0.72</v>
          </cell>
          <cell r="AD4322">
            <v>1</v>
          </cell>
        </row>
        <row r="4323">
          <cell r="D4323" t="str">
            <v>VIRT_9384C</v>
          </cell>
          <cell r="P4323">
            <v>0.72</v>
          </cell>
          <cell r="AD4323">
            <v>2</v>
          </cell>
        </row>
        <row r="4324">
          <cell r="D4324" t="str">
            <v>VIRT_9384C</v>
          </cell>
          <cell r="P4324">
            <v>0.72</v>
          </cell>
          <cell r="AD4324">
            <v>3</v>
          </cell>
        </row>
        <row r="4325">
          <cell r="D4325" t="str">
            <v>016925_Z11</v>
          </cell>
          <cell r="P4325">
            <v>7.4999999999999997E-2</v>
          </cell>
          <cell r="AD4325">
            <v>1</v>
          </cell>
        </row>
        <row r="4326">
          <cell r="D4326" t="str">
            <v>016925_Z11</v>
          </cell>
          <cell r="P4326">
            <v>7.4999999999999997E-2</v>
          </cell>
          <cell r="AD4326">
            <v>2</v>
          </cell>
        </row>
        <row r="4327">
          <cell r="D4327" t="str">
            <v>016925_Z11</v>
          </cell>
          <cell r="P4327">
            <v>7.4999999999999997E-2</v>
          </cell>
          <cell r="AD4327">
            <v>3</v>
          </cell>
        </row>
        <row r="4328">
          <cell r="D4328" t="str">
            <v>VIRT_08510E</v>
          </cell>
          <cell r="P4328">
            <v>0.22</v>
          </cell>
          <cell r="AD4328">
            <v>1</v>
          </cell>
        </row>
        <row r="4329">
          <cell r="D4329" t="str">
            <v>VIRT_08510E</v>
          </cell>
          <cell r="P4329">
            <v>0.22</v>
          </cell>
          <cell r="AD4329">
            <v>2</v>
          </cell>
        </row>
        <row r="4330">
          <cell r="D4330" t="str">
            <v>VIRT_08510E</v>
          </cell>
          <cell r="P4330">
            <v>0.22</v>
          </cell>
          <cell r="AD4330">
            <v>3</v>
          </cell>
        </row>
        <row r="4331">
          <cell r="D4331" t="str">
            <v>017090_Z11</v>
          </cell>
          <cell r="P4331">
            <v>1.4999999999999999E-2</v>
          </cell>
          <cell r="AD4331">
            <v>1</v>
          </cell>
        </row>
        <row r="4332">
          <cell r="D4332" t="str">
            <v>017090_Z11</v>
          </cell>
          <cell r="P4332">
            <v>1.4999999999999999E-2</v>
          </cell>
          <cell r="AD4332">
            <v>2</v>
          </cell>
        </row>
        <row r="4333">
          <cell r="D4333" t="str">
            <v>017090_Z11</v>
          </cell>
          <cell r="P4333">
            <v>1.4999999999999999E-2</v>
          </cell>
          <cell r="AD4333">
            <v>3</v>
          </cell>
        </row>
        <row r="4334">
          <cell r="D4334" t="str">
            <v>017119_Z11</v>
          </cell>
          <cell r="P4334">
            <v>5.5E-2</v>
          </cell>
          <cell r="AD4334">
            <v>1</v>
          </cell>
        </row>
        <row r="4335">
          <cell r="D4335" t="str">
            <v>017119_Z11</v>
          </cell>
          <cell r="P4335">
            <v>5.5E-2</v>
          </cell>
          <cell r="AD4335">
            <v>2</v>
          </cell>
        </row>
        <row r="4336">
          <cell r="D4336" t="str">
            <v>017119_Z11</v>
          </cell>
          <cell r="P4336">
            <v>5.5E-2</v>
          </cell>
          <cell r="AD4336">
            <v>3</v>
          </cell>
        </row>
        <row r="4337">
          <cell r="D4337" t="str">
            <v>017129_Z11</v>
          </cell>
          <cell r="P4337">
            <v>8.0000000000000002E-3</v>
          </cell>
          <cell r="AD4337">
            <v>1</v>
          </cell>
        </row>
        <row r="4338">
          <cell r="D4338" t="str">
            <v>017129_Z11</v>
          </cell>
          <cell r="P4338">
            <v>8.0000000000000002E-3</v>
          </cell>
          <cell r="AD4338">
            <v>2</v>
          </cell>
        </row>
        <row r="4339">
          <cell r="D4339" t="str">
            <v>017129_Z11</v>
          </cell>
          <cell r="P4339">
            <v>8.0000000000000002E-3</v>
          </cell>
          <cell r="AD4339">
            <v>3</v>
          </cell>
        </row>
        <row r="4340">
          <cell r="D4340" t="str">
            <v>032518_Z11</v>
          </cell>
          <cell r="P4340">
            <v>5.5E-2</v>
          </cell>
          <cell r="AD4340">
            <v>1</v>
          </cell>
        </row>
        <row r="4341">
          <cell r="D4341" t="str">
            <v>032518_Z11</v>
          </cell>
          <cell r="P4341">
            <v>5.5E-2</v>
          </cell>
          <cell r="AD4341">
            <v>2</v>
          </cell>
        </row>
        <row r="4342">
          <cell r="D4342" t="str">
            <v>032518_Z11</v>
          </cell>
          <cell r="P4342">
            <v>5.5E-2</v>
          </cell>
          <cell r="AD4342">
            <v>3</v>
          </cell>
        </row>
        <row r="4343">
          <cell r="D4343" t="str">
            <v>017155_Z11</v>
          </cell>
          <cell r="P4343">
            <v>2.1999999999999999E-2</v>
          </cell>
          <cell r="AD4343">
            <v>1</v>
          </cell>
        </row>
        <row r="4344">
          <cell r="D4344" t="str">
            <v>017155_Z11</v>
          </cell>
          <cell r="P4344">
            <v>2.1999999999999999E-2</v>
          </cell>
          <cell r="AD4344">
            <v>2</v>
          </cell>
        </row>
        <row r="4345">
          <cell r="D4345" t="str">
            <v>017155_Z11</v>
          </cell>
          <cell r="P4345">
            <v>2.1999999999999999E-2</v>
          </cell>
          <cell r="AD4345">
            <v>3</v>
          </cell>
        </row>
        <row r="4346">
          <cell r="D4346" t="str">
            <v>017157_Z11</v>
          </cell>
          <cell r="P4346">
            <v>0.13200000000000001</v>
          </cell>
          <cell r="AD4346">
            <v>1</v>
          </cell>
        </row>
        <row r="4347">
          <cell r="D4347" t="str">
            <v>017157_Z11</v>
          </cell>
          <cell r="P4347">
            <v>0.13200000000000001</v>
          </cell>
          <cell r="AD4347">
            <v>2</v>
          </cell>
        </row>
        <row r="4348">
          <cell r="D4348" t="str">
            <v>017157_Z11</v>
          </cell>
          <cell r="P4348">
            <v>0.13200000000000001</v>
          </cell>
          <cell r="AD4348">
            <v>3</v>
          </cell>
        </row>
        <row r="4349">
          <cell r="D4349" t="str">
            <v>017165_Z11</v>
          </cell>
          <cell r="P4349">
            <v>5.5E-2</v>
          </cell>
          <cell r="AD4349">
            <v>1</v>
          </cell>
        </row>
        <row r="4350">
          <cell r="D4350" t="str">
            <v>017165_Z11</v>
          </cell>
          <cell r="P4350">
            <v>5.5E-2</v>
          </cell>
          <cell r="AD4350">
            <v>2</v>
          </cell>
        </row>
        <row r="4351">
          <cell r="D4351" t="str">
            <v>017165_Z11</v>
          </cell>
          <cell r="P4351">
            <v>5.5E-2</v>
          </cell>
          <cell r="AD4351">
            <v>3</v>
          </cell>
        </row>
        <row r="4352">
          <cell r="D4352" t="str">
            <v>017185_Z11</v>
          </cell>
          <cell r="P4352">
            <v>4.4999999999999998E-2</v>
          </cell>
          <cell r="AD4352">
            <v>1</v>
          </cell>
        </row>
        <row r="4353">
          <cell r="D4353" t="str">
            <v>017185_Z11</v>
          </cell>
          <cell r="P4353">
            <v>4.4999999999999998E-2</v>
          </cell>
          <cell r="AD4353">
            <v>2</v>
          </cell>
        </row>
        <row r="4354">
          <cell r="D4354" t="str">
            <v>017185_Z11</v>
          </cell>
          <cell r="P4354">
            <v>4.4999999999999998E-2</v>
          </cell>
          <cell r="AD4354">
            <v>3</v>
          </cell>
        </row>
        <row r="4355">
          <cell r="D4355" t="str">
            <v>017200_Z11</v>
          </cell>
          <cell r="P4355">
            <v>0.09</v>
          </cell>
          <cell r="AD4355">
            <v>1</v>
          </cell>
        </row>
        <row r="4356">
          <cell r="D4356" t="str">
            <v>017200_Z11</v>
          </cell>
          <cell r="P4356">
            <v>0.09</v>
          </cell>
          <cell r="AD4356">
            <v>2</v>
          </cell>
        </row>
        <row r="4357">
          <cell r="D4357" t="str">
            <v>017200_Z11</v>
          </cell>
          <cell r="P4357">
            <v>0.09</v>
          </cell>
          <cell r="AD4357">
            <v>3</v>
          </cell>
        </row>
        <row r="4358">
          <cell r="D4358" t="str">
            <v>VIRT_09203E</v>
          </cell>
          <cell r="P4358">
            <v>0.15</v>
          </cell>
          <cell r="AD4358">
            <v>1</v>
          </cell>
        </row>
        <row r="4359">
          <cell r="D4359" t="str">
            <v>VIRT_09203E</v>
          </cell>
          <cell r="P4359">
            <v>0.15</v>
          </cell>
          <cell r="AD4359">
            <v>2</v>
          </cell>
        </row>
        <row r="4360">
          <cell r="D4360" t="str">
            <v>VIRT_09203E</v>
          </cell>
          <cell r="P4360">
            <v>0.15</v>
          </cell>
          <cell r="AD4360">
            <v>3</v>
          </cell>
        </row>
        <row r="4361">
          <cell r="D4361" t="str">
            <v>VIRT_9566C</v>
          </cell>
          <cell r="P4361">
            <v>0.02</v>
          </cell>
          <cell r="AD4361">
            <v>1</v>
          </cell>
        </row>
        <row r="4362">
          <cell r="D4362" t="str">
            <v>VIRT_9566C</v>
          </cell>
          <cell r="P4362">
            <v>0.02</v>
          </cell>
          <cell r="AD4362">
            <v>2</v>
          </cell>
        </row>
        <row r="4363">
          <cell r="D4363" t="str">
            <v>VIRT_9566C</v>
          </cell>
          <cell r="P4363">
            <v>0.02</v>
          </cell>
          <cell r="AD4363">
            <v>3</v>
          </cell>
        </row>
        <row r="4364">
          <cell r="D4364" t="str">
            <v>VIRT_9567C</v>
          </cell>
          <cell r="P4364">
            <v>4.3999999999999997E-2</v>
          </cell>
          <cell r="AD4364">
            <v>1</v>
          </cell>
        </row>
        <row r="4365">
          <cell r="D4365" t="str">
            <v>VIRT_9567C</v>
          </cell>
          <cell r="P4365">
            <v>4.3999999999999997E-2</v>
          </cell>
          <cell r="AD4365">
            <v>2</v>
          </cell>
        </row>
        <row r="4366">
          <cell r="D4366" t="str">
            <v>VIRT_9567C</v>
          </cell>
          <cell r="P4366">
            <v>4.3999999999999997E-2</v>
          </cell>
          <cell r="AD4366">
            <v>3</v>
          </cell>
        </row>
        <row r="4367">
          <cell r="D4367" t="str">
            <v>017240_Z11</v>
          </cell>
          <cell r="P4367">
            <v>0.11</v>
          </cell>
          <cell r="AD4367">
            <v>1</v>
          </cell>
        </row>
        <row r="4368">
          <cell r="D4368" t="str">
            <v>017240_Z11</v>
          </cell>
          <cell r="P4368">
            <v>0.11</v>
          </cell>
          <cell r="AD4368">
            <v>2</v>
          </cell>
        </row>
        <row r="4369">
          <cell r="D4369" t="str">
            <v>017240_Z11</v>
          </cell>
          <cell r="P4369">
            <v>0.11</v>
          </cell>
          <cell r="AD4369">
            <v>3</v>
          </cell>
        </row>
        <row r="4370">
          <cell r="D4370" t="str">
            <v>VIRT_9572C</v>
          </cell>
          <cell r="P4370">
            <v>0.111</v>
          </cell>
          <cell r="AD4370">
            <v>1</v>
          </cell>
        </row>
        <row r="4371">
          <cell r="D4371" t="str">
            <v>VIRT_9572C</v>
          </cell>
          <cell r="P4371">
            <v>0.111</v>
          </cell>
          <cell r="AD4371">
            <v>2</v>
          </cell>
        </row>
        <row r="4372">
          <cell r="D4372" t="str">
            <v>VIRT_9572C</v>
          </cell>
          <cell r="P4372">
            <v>0.111</v>
          </cell>
          <cell r="AD4372">
            <v>3</v>
          </cell>
        </row>
        <row r="4373">
          <cell r="D4373" t="str">
            <v>017245_Z11</v>
          </cell>
          <cell r="P4373">
            <v>5.5E-2</v>
          </cell>
          <cell r="AD4373">
            <v>1</v>
          </cell>
        </row>
        <row r="4374">
          <cell r="D4374" t="str">
            <v>017245_Z11</v>
          </cell>
          <cell r="P4374">
            <v>5.5E-2</v>
          </cell>
          <cell r="AD4374">
            <v>2</v>
          </cell>
        </row>
        <row r="4375">
          <cell r="D4375" t="str">
            <v>017245_Z11</v>
          </cell>
          <cell r="P4375">
            <v>5.5E-2</v>
          </cell>
          <cell r="AD4375">
            <v>3</v>
          </cell>
        </row>
        <row r="4376">
          <cell r="D4376" t="str">
            <v>022904_Z11</v>
          </cell>
          <cell r="P4376">
            <v>1.2999999999999999E-2</v>
          </cell>
          <cell r="AD4376">
            <v>1</v>
          </cell>
        </row>
        <row r="4377">
          <cell r="D4377" t="str">
            <v>022904_Z11</v>
          </cell>
          <cell r="P4377">
            <v>1.2999999999999999E-2</v>
          </cell>
          <cell r="AD4377">
            <v>2</v>
          </cell>
        </row>
        <row r="4378">
          <cell r="D4378" t="str">
            <v>022904_Z11</v>
          </cell>
          <cell r="P4378">
            <v>1.2999999999999999E-2</v>
          </cell>
          <cell r="AD4378">
            <v>3</v>
          </cell>
        </row>
        <row r="4379">
          <cell r="D4379" t="str">
            <v>017261_Z11</v>
          </cell>
          <cell r="P4379">
            <v>7.4999999999999997E-2</v>
          </cell>
          <cell r="AD4379">
            <v>1</v>
          </cell>
        </row>
        <row r="4380">
          <cell r="D4380" t="str">
            <v>017261_Z11</v>
          </cell>
          <cell r="P4380">
            <v>7.4999999999999997E-2</v>
          </cell>
          <cell r="AD4380">
            <v>2</v>
          </cell>
        </row>
        <row r="4381">
          <cell r="D4381" t="str">
            <v>017261_Z11</v>
          </cell>
          <cell r="P4381">
            <v>7.4999999999999997E-2</v>
          </cell>
          <cell r="AD4381">
            <v>3</v>
          </cell>
        </row>
        <row r="4382">
          <cell r="D4382" t="str">
            <v>VIRT_9587C</v>
          </cell>
          <cell r="P4382">
            <v>0.33</v>
          </cell>
          <cell r="AD4382">
            <v>1</v>
          </cell>
        </row>
        <row r="4383">
          <cell r="D4383" t="str">
            <v>VIRT_9587C</v>
          </cell>
          <cell r="P4383">
            <v>0.33</v>
          </cell>
          <cell r="AD4383">
            <v>2</v>
          </cell>
        </row>
        <row r="4384">
          <cell r="D4384" t="str">
            <v>VIRT_9587C</v>
          </cell>
          <cell r="P4384">
            <v>0.33</v>
          </cell>
          <cell r="AD4384">
            <v>3</v>
          </cell>
        </row>
        <row r="4385">
          <cell r="D4385" t="str">
            <v>017299_Z11</v>
          </cell>
          <cell r="P4385">
            <v>1.4999999999999999E-2</v>
          </cell>
          <cell r="AD4385">
            <v>1</v>
          </cell>
        </row>
        <row r="4386">
          <cell r="D4386" t="str">
            <v>017299_Z11</v>
          </cell>
          <cell r="P4386">
            <v>1.4999999999999999E-2</v>
          </cell>
          <cell r="AD4386">
            <v>2</v>
          </cell>
        </row>
        <row r="4387">
          <cell r="D4387" t="str">
            <v>017299_Z11</v>
          </cell>
          <cell r="P4387">
            <v>1.4999999999999999E-2</v>
          </cell>
          <cell r="AD4387">
            <v>3</v>
          </cell>
        </row>
        <row r="4388">
          <cell r="D4388" t="str">
            <v>VIRT_9601C</v>
          </cell>
          <cell r="P4388">
            <v>1.2999999999999999E-2</v>
          </cell>
          <cell r="AD4388">
            <v>1</v>
          </cell>
        </row>
        <row r="4389">
          <cell r="D4389" t="str">
            <v>VIRT_9601C</v>
          </cell>
          <cell r="P4389">
            <v>1.2999999999999999E-2</v>
          </cell>
          <cell r="AD4389">
            <v>2</v>
          </cell>
        </row>
        <row r="4390">
          <cell r="D4390" t="str">
            <v>VIRT_9601C</v>
          </cell>
          <cell r="P4390">
            <v>1.2999999999999999E-2</v>
          </cell>
          <cell r="AD4390">
            <v>3</v>
          </cell>
        </row>
        <row r="4391">
          <cell r="D4391" t="str">
            <v>017325_Z11</v>
          </cell>
          <cell r="P4391">
            <v>2.1999999999999999E-2</v>
          </cell>
          <cell r="AD4391">
            <v>1</v>
          </cell>
        </row>
        <row r="4392">
          <cell r="D4392" t="str">
            <v>017325_Z11</v>
          </cell>
          <cell r="P4392">
            <v>2.1999999999999999E-2</v>
          </cell>
          <cell r="AD4392">
            <v>2</v>
          </cell>
        </row>
        <row r="4393">
          <cell r="D4393" t="str">
            <v>017325_Z11</v>
          </cell>
          <cell r="P4393">
            <v>2.1999999999999999E-2</v>
          </cell>
          <cell r="AD4393">
            <v>3</v>
          </cell>
        </row>
        <row r="4394">
          <cell r="D4394" t="str">
            <v>017326_Z11</v>
          </cell>
          <cell r="P4394">
            <v>2.1999999999999999E-2</v>
          </cell>
          <cell r="AD4394">
            <v>1</v>
          </cell>
        </row>
        <row r="4395">
          <cell r="D4395" t="str">
            <v>017326_Z11</v>
          </cell>
          <cell r="P4395">
            <v>2.1999999999999999E-2</v>
          </cell>
          <cell r="AD4395">
            <v>2</v>
          </cell>
        </row>
        <row r="4396">
          <cell r="D4396" t="str">
            <v>017326_Z11</v>
          </cell>
          <cell r="P4396">
            <v>2.1999999999999999E-2</v>
          </cell>
          <cell r="AD4396">
            <v>3</v>
          </cell>
        </row>
        <row r="4397">
          <cell r="D4397" t="str">
            <v>017334_Z11</v>
          </cell>
          <cell r="P4397">
            <v>7.4999999999999997E-3</v>
          </cell>
          <cell r="AD4397">
            <v>1</v>
          </cell>
        </row>
        <row r="4398">
          <cell r="D4398" t="str">
            <v>017334_Z11</v>
          </cell>
          <cell r="P4398">
            <v>7.4999999999999997E-3</v>
          </cell>
          <cell r="AD4398">
            <v>2</v>
          </cell>
        </row>
        <row r="4399">
          <cell r="D4399" t="str">
            <v>017334_Z11</v>
          </cell>
          <cell r="P4399">
            <v>7.4999999999999997E-3</v>
          </cell>
          <cell r="AD4399">
            <v>3</v>
          </cell>
        </row>
        <row r="4400">
          <cell r="D4400" t="str">
            <v>VIRT_9618C</v>
          </cell>
          <cell r="P4400">
            <v>0.215</v>
          </cell>
          <cell r="AD4400">
            <v>1</v>
          </cell>
        </row>
        <row r="4401">
          <cell r="D4401" t="str">
            <v>VIRT_9618C</v>
          </cell>
          <cell r="P4401">
            <v>0.215</v>
          </cell>
          <cell r="AD4401">
            <v>2</v>
          </cell>
        </row>
        <row r="4402">
          <cell r="D4402" t="str">
            <v>VIRT_9618C</v>
          </cell>
          <cell r="P4402">
            <v>0.215</v>
          </cell>
          <cell r="AD4402">
            <v>3</v>
          </cell>
        </row>
        <row r="4403">
          <cell r="D4403" t="str">
            <v>017400_Z11</v>
          </cell>
          <cell r="P4403">
            <v>0.16</v>
          </cell>
          <cell r="AD4403">
            <v>1</v>
          </cell>
        </row>
        <row r="4404">
          <cell r="D4404" t="str">
            <v>017400_Z11</v>
          </cell>
          <cell r="P4404">
            <v>0.16</v>
          </cell>
          <cell r="AD4404">
            <v>2</v>
          </cell>
        </row>
        <row r="4405">
          <cell r="D4405" t="str">
            <v>017400_Z11</v>
          </cell>
          <cell r="P4405">
            <v>0.16</v>
          </cell>
          <cell r="AD4405">
            <v>3</v>
          </cell>
        </row>
        <row r="4406">
          <cell r="D4406" t="str">
            <v>017412_Z11</v>
          </cell>
          <cell r="P4406">
            <v>0.18</v>
          </cell>
          <cell r="AD4406">
            <v>1</v>
          </cell>
        </row>
        <row r="4407">
          <cell r="D4407" t="str">
            <v>017412_Z11</v>
          </cell>
          <cell r="P4407">
            <v>0.18</v>
          </cell>
          <cell r="AD4407">
            <v>2</v>
          </cell>
        </row>
        <row r="4408">
          <cell r="D4408" t="str">
            <v>017412_Z11</v>
          </cell>
          <cell r="P4408">
            <v>0.18</v>
          </cell>
          <cell r="AD4408">
            <v>3</v>
          </cell>
        </row>
        <row r="4409">
          <cell r="D4409" t="str">
            <v>017444_Z11</v>
          </cell>
          <cell r="P4409">
            <v>1.4999999999999999E-2</v>
          </cell>
          <cell r="AD4409">
            <v>1</v>
          </cell>
        </row>
        <row r="4410">
          <cell r="D4410" t="str">
            <v>017444_Z11</v>
          </cell>
          <cell r="P4410">
            <v>1.4999999999999999E-2</v>
          </cell>
          <cell r="AD4410">
            <v>2</v>
          </cell>
        </row>
        <row r="4411">
          <cell r="D4411" t="str">
            <v>017444_Z11</v>
          </cell>
          <cell r="P4411">
            <v>1.4999999999999999E-2</v>
          </cell>
          <cell r="AD4411">
            <v>3</v>
          </cell>
        </row>
        <row r="4412">
          <cell r="D4412" t="str">
            <v>VIRT_9665C</v>
          </cell>
          <cell r="P4412">
            <v>0.4</v>
          </cell>
          <cell r="AD4412">
            <v>1</v>
          </cell>
        </row>
        <row r="4413">
          <cell r="D4413" t="str">
            <v>VIRT_9665C</v>
          </cell>
          <cell r="P4413">
            <v>0.4</v>
          </cell>
          <cell r="AD4413">
            <v>2</v>
          </cell>
        </row>
        <row r="4414">
          <cell r="D4414" t="str">
            <v>VIRT_9665C</v>
          </cell>
          <cell r="P4414">
            <v>0.4</v>
          </cell>
          <cell r="AD4414">
            <v>3</v>
          </cell>
        </row>
        <row r="4415">
          <cell r="D4415" t="str">
            <v>017473_Z11</v>
          </cell>
          <cell r="P4415">
            <v>0.13200000000000001</v>
          </cell>
          <cell r="AD4415">
            <v>1</v>
          </cell>
        </row>
        <row r="4416">
          <cell r="D4416" t="str">
            <v>017473_Z11</v>
          </cell>
          <cell r="P4416">
            <v>0.13200000000000001</v>
          </cell>
          <cell r="AD4416">
            <v>2</v>
          </cell>
        </row>
        <row r="4417">
          <cell r="D4417" t="str">
            <v>017473_Z11</v>
          </cell>
          <cell r="P4417">
            <v>0.13200000000000001</v>
          </cell>
          <cell r="AD4417">
            <v>3</v>
          </cell>
        </row>
        <row r="4418">
          <cell r="D4418" t="str">
            <v>VIRT_9669C</v>
          </cell>
          <cell r="P4418">
            <v>7.4999999999999997E-2</v>
          </cell>
          <cell r="AD4418">
            <v>1</v>
          </cell>
        </row>
        <row r="4419">
          <cell r="D4419" t="str">
            <v>VIRT_9669C</v>
          </cell>
          <cell r="P4419">
            <v>7.4999999999999997E-2</v>
          </cell>
          <cell r="AD4419">
            <v>2</v>
          </cell>
        </row>
        <row r="4420">
          <cell r="D4420" t="str">
            <v>VIRT_9669C</v>
          </cell>
          <cell r="P4420">
            <v>7.4999999999999997E-2</v>
          </cell>
          <cell r="AD4420">
            <v>3</v>
          </cell>
        </row>
        <row r="4421">
          <cell r="D4421" t="str">
            <v>VIRT_9670C</v>
          </cell>
          <cell r="P4421">
            <v>2.9000000000000001E-2</v>
          </cell>
          <cell r="AD4421">
            <v>1</v>
          </cell>
        </row>
        <row r="4422">
          <cell r="D4422" t="str">
            <v>VIRT_9670C</v>
          </cell>
          <cell r="P4422">
            <v>2.9000000000000001E-2</v>
          </cell>
          <cell r="AD4422">
            <v>2</v>
          </cell>
        </row>
        <row r="4423">
          <cell r="D4423" t="str">
            <v>VIRT_9670C</v>
          </cell>
          <cell r="P4423">
            <v>2.9000000000000001E-2</v>
          </cell>
          <cell r="AD4423">
            <v>3</v>
          </cell>
        </row>
        <row r="4424">
          <cell r="D4424" t="str">
            <v>017485_Z11</v>
          </cell>
          <cell r="P4424">
            <v>0.26600000000000001</v>
          </cell>
          <cell r="AD4424">
            <v>1</v>
          </cell>
        </row>
        <row r="4425">
          <cell r="D4425" t="str">
            <v>017485_Z11</v>
          </cell>
          <cell r="P4425">
            <v>0.26600000000000001</v>
          </cell>
          <cell r="AD4425">
            <v>2</v>
          </cell>
        </row>
        <row r="4426">
          <cell r="D4426" t="str">
            <v>017485_Z11</v>
          </cell>
          <cell r="P4426">
            <v>0.26600000000000001</v>
          </cell>
          <cell r="AD4426">
            <v>3</v>
          </cell>
        </row>
        <row r="4427">
          <cell r="D4427" t="str">
            <v>017488_Z11</v>
          </cell>
          <cell r="P4427">
            <v>3.5999999999999997E-2</v>
          </cell>
          <cell r="AD4427">
            <v>1</v>
          </cell>
        </row>
        <row r="4428">
          <cell r="D4428" t="str">
            <v>017488_Z11</v>
          </cell>
          <cell r="P4428">
            <v>3.5999999999999997E-2</v>
          </cell>
          <cell r="AD4428">
            <v>2</v>
          </cell>
        </row>
        <row r="4429">
          <cell r="D4429" t="str">
            <v>017488_Z11</v>
          </cell>
          <cell r="P4429">
            <v>3.5999999999999997E-2</v>
          </cell>
          <cell r="AD4429">
            <v>3</v>
          </cell>
        </row>
        <row r="4430">
          <cell r="D4430" t="str">
            <v>017497_Z11</v>
          </cell>
          <cell r="P4430">
            <v>2.1999999999999999E-2</v>
          </cell>
          <cell r="AD4430">
            <v>1</v>
          </cell>
        </row>
        <row r="4431">
          <cell r="D4431" t="str">
            <v>017497_Z11</v>
          </cell>
          <cell r="P4431">
            <v>2.1999999999999999E-2</v>
          </cell>
          <cell r="AD4431">
            <v>2</v>
          </cell>
        </row>
        <row r="4432">
          <cell r="D4432" t="str">
            <v>017497_Z11</v>
          </cell>
          <cell r="P4432">
            <v>2.1999999999999999E-2</v>
          </cell>
          <cell r="AD4432">
            <v>3</v>
          </cell>
        </row>
        <row r="4433">
          <cell r="D4433" t="str">
            <v>017498_Z11</v>
          </cell>
          <cell r="P4433">
            <v>8.0000000000000002E-3</v>
          </cell>
          <cell r="AD4433">
            <v>1</v>
          </cell>
        </row>
        <row r="4434">
          <cell r="D4434" t="str">
            <v>017498_Z11</v>
          </cell>
          <cell r="P4434">
            <v>8.0000000000000002E-3</v>
          </cell>
          <cell r="AD4434">
            <v>2</v>
          </cell>
        </row>
        <row r="4435">
          <cell r="D4435" t="str">
            <v>017498_Z11</v>
          </cell>
          <cell r="P4435">
            <v>8.0000000000000002E-3</v>
          </cell>
          <cell r="AD4435">
            <v>3</v>
          </cell>
        </row>
        <row r="4436">
          <cell r="D4436" t="str">
            <v>VIRT_9690C</v>
          </cell>
          <cell r="P4436">
            <v>0.95</v>
          </cell>
          <cell r="AD4436">
            <v>1</v>
          </cell>
        </row>
        <row r="4437">
          <cell r="D4437" t="str">
            <v>VIRT_9690C</v>
          </cell>
          <cell r="P4437">
            <v>0.95</v>
          </cell>
          <cell r="AD4437">
            <v>2</v>
          </cell>
        </row>
        <row r="4438">
          <cell r="D4438" t="str">
            <v>VIRT_9690C</v>
          </cell>
          <cell r="P4438">
            <v>0.95</v>
          </cell>
          <cell r="AD4438">
            <v>3</v>
          </cell>
        </row>
        <row r="4439">
          <cell r="D4439" t="str">
            <v>017603_Z11</v>
          </cell>
          <cell r="P4439">
            <v>0.25</v>
          </cell>
          <cell r="AD4439">
            <v>1</v>
          </cell>
        </row>
        <row r="4440">
          <cell r="D4440" t="str">
            <v>017603_Z11</v>
          </cell>
          <cell r="P4440">
            <v>0.25</v>
          </cell>
          <cell r="AD4440">
            <v>2</v>
          </cell>
        </row>
        <row r="4441">
          <cell r="D4441" t="str">
            <v>017603_Z11</v>
          </cell>
          <cell r="P4441">
            <v>0.25</v>
          </cell>
          <cell r="AD4441">
            <v>3</v>
          </cell>
        </row>
        <row r="4442">
          <cell r="D4442" t="str">
            <v>034423_Z11</v>
          </cell>
          <cell r="P4442">
            <v>3.0000000000000001E-3</v>
          </cell>
          <cell r="AD4442">
            <v>1</v>
          </cell>
        </row>
        <row r="4443">
          <cell r="D4443" t="str">
            <v>034423_Z11</v>
          </cell>
          <cell r="P4443">
            <v>3.0000000000000001E-3</v>
          </cell>
          <cell r="AD4443">
            <v>2</v>
          </cell>
        </row>
        <row r="4444">
          <cell r="D4444" t="str">
            <v>034423_Z11</v>
          </cell>
          <cell r="P4444">
            <v>3.0000000000000001E-3</v>
          </cell>
          <cell r="AD4444">
            <v>3</v>
          </cell>
        </row>
        <row r="4445">
          <cell r="D4445" t="str">
            <v>017930_Z11</v>
          </cell>
          <cell r="P4445">
            <v>6.0000000000000001E-3</v>
          </cell>
          <cell r="AD4445">
            <v>1</v>
          </cell>
        </row>
        <row r="4446">
          <cell r="D4446" t="str">
            <v>017930_Z11</v>
          </cell>
          <cell r="P4446">
            <v>6.0000000000000001E-3</v>
          </cell>
          <cell r="AD4446">
            <v>2</v>
          </cell>
        </row>
        <row r="4447">
          <cell r="D4447" t="str">
            <v>017930_Z11</v>
          </cell>
          <cell r="P4447">
            <v>6.0000000000000001E-3</v>
          </cell>
          <cell r="AD4447">
            <v>3</v>
          </cell>
        </row>
        <row r="4448">
          <cell r="D4448" t="str">
            <v>017978_Z11</v>
          </cell>
          <cell r="P4448">
            <v>5.4999999999999997E-3</v>
          </cell>
          <cell r="AD4448">
            <v>1</v>
          </cell>
        </row>
        <row r="4449">
          <cell r="D4449" t="str">
            <v>017978_Z11</v>
          </cell>
          <cell r="P4449">
            <v>5.4999999999999997E-3</v>
          </cell>
          <cell r="AD4449">
            <v>2</v>
          </cell>
        </row>
        <row r="4450">
          <cell r="D4450" t="str">
            <v>017978_Z11</v>
          </cell>
          <cell r="P4450">
            <v>5.4999999999999997E-3</v>
          </cell>
          <cell r="AD4450">
            <v>3</v>
          </cell>
        </row>
        <row r="4451">
          <cell r="D4451" t="str">
            <v>018122_Z11</v>
          </cell>
          <cell r="P4451">
            <v>5.5E-2</v>
          </cell>
          <cell r="AD4451">
            <v>1</v>
          </cell>
        </row>
        <row r="4452">
          <cell r="D4452" t="str">
            <v>018122_Z11</v>
          </cell>
          <cell r="P4452">
            <v>5.5E-2</v>
          </cell>
          <cell r="AD4452">
            <v>2</v>
          </cell>
        </row>
        <row r="4453">
          <cell r="D4453" t="str">
            <v>018122_Z11</v>
          </cell>
          <cell r="P4453">
            <v>5.5E-2</v>
          </cell>
          <cell r="AD4453">
            <v>3</v>
          </cell>
        </row>
        <row r="4454">
          <cell r="D4454" t="str">
            <v>018146_Z11</v>
          </cell>
          <cell r="P4454">
            <v>2.1999999999999999E-2</v>
          </cell>
          <cell r="AD4454">
            <v>1</v>
          </cell>
        </row>
        <row r="4455">
          <cell r="D4455" t="str">
            <v>018146_Z11</v>
          </cell>
          <cell r="P4455">
            <v>2.1999999999999999E-2</v>
          </cell>
          <cell r="AD4455">
            <v>2</v>
          </cell>
        </row>
        <row r="4456">
          <cell r="D4456" t="str">
            <v>018146_Z11</v>
          </cell>
          <cell r="P4456">
            <v>2.1999999999999999E-2</v>
          </cell>
          <cell r="AD4456">
            <v>3</v>
          </cell>
        </row>
        <row r="4457">
          <cell r="D4457" t="str">
            <v>032192_Z11</v>
          </cell>
          <cell r="P4457">
            <v>2.5000000000000001E-2</v>
          </cell>
          <cell r="AD4457">
            <v>1</v>
          </cell>
        </row>
        <row r="4458">
          <cell r="D4458" t="str">
            <v>032192_Z11</v>
          </cell>
          <cell r="P4458">
            <v>2.5000000000000001E-2</v>
          </cell>
          <cell r="AD4458">
            <v>2</v>
          </cell>
        </row>
        <row r="4459">
          <cell r="D4459" t="str">
            <v>032192_Z11</v>
          </cell>
          <cell r="P4459">
            <v>2.5000000000000001E-2</v>
          </cell>
          <cell r="AD4459">
            <v>3</v>
          </cell>
        </row>
        <row r="4460">
          <cell r="D4460" t="str">
            <v>VIRT_10272C</v>
          </cell>
          <cell r="P4460">
            <v>9.5000000000000001E-2</v>
          </cell>
          <cell r="AD4460">
            <v>1</v>
          </cell>
        </row>
        <row r="4461">
          <cell r="D4461" t="str">
            <v>VIRT_10272C</v>
          </cell>
          <cell r="P4461">
            <v>9.5000000000000001E-2</v>
          </cell>
          <cell r="AD4461">
            <v>2</v>
          </cell>
        </row>
        <row r="4462">
          <cell r="D4462" t="str">
            <v>VIRT_10272C</v>
          </cell>
          <cell r="P4462">
            <v>9.5000000000000001E-2</v>
          </cell>
          <cell r="AD4462">
            <v>3</v>
          </cell>
        </row>
        <row r="4463">
          <cell r="D4463" t="str">
            <v>018975_Z11</v>
          </cell>
          <cell r="P4463">
            <v>1.125</v>
          </cell>
          <cell r="AD4463">
            <v>1</v>
          </cell>
        </row>
        <row r="4464">
          <cell r="D4464" t="str">
            <v>018975_Z11</v>
          </cell>
          <cell r="P4464">
            <v>1.125</v>
          </cell>
          <cell r="AD4464">
            <v>2</v>
          </cell>
        </row>
        <row r="4465">
          <cell r="D4465" t="str">
            <v>018975_Z11</v>
          </cell>
          <cell r="P4465">
            <v>1.125</v>
          </cell>
          <cell r="AD4465">
            <v>3</v>
          </cell>
        </row>
        <row r="4466">
          <cell r="D4466" t="str">
            <v>VIRT_09613E</v>
          </cell>
          <cell r="P4466">
            <v>4.8500000000000001E-2</v>
          </cell>
          <cell r="AD4466">
            <v>1</v>
          </cell>
        </row>
        <row r="4467">
          <cell r="D4467" t="str">
            <v>VIRT_09613E</v>
          </cell>
          <cell r="P4467">
            <v>4.8500000000000001E-2</v>
          </cell>
          <cell r="AD4467">
            <v>2</v>
          </cell>
        </row>
        <row r="4468">
          <cell r="D4468" t="str">
            <v>VIRT_09613E</v>
          </cell>
          <cell r="P4468">
            <v>4.8500000000000001E-2</v>
          </cell>
          <cell r="AD4468">
            <v>3</v>
          </cell>
        </row>
        <row r="4469">
          <cell r="D4469" t="str">
            <v>019204_Z11</v>
          </cell>
          <cell r="P4469">
            <v>0.04</v>
          </cell>
          <cell r="AD4469">
            <v>1</v>
          </cell>
        </row>
        <row r="4470">
          <cell r="D4470" t="str">
            <v>019204_Z11</v>
          </cell>
          <cell r="P4470">
            <v>0.04</v>
          </cell>
          <cell r="AD4470">
            <v>2</v>
          </cell>
        </row>
        <row r="4471">
          <cell r="D4471" t="str">
            <v>019204_Z11</v>
          </cell>
          <cell r="P4471">
            <v>0.04</v>
          </cell>
          <cell r="AD4471">
            <v>3</v>
          </cell>
        </row>
        <row r="4472">
          <cell r="D4472" t="str">
            <v>020841_Z11</v>
          </cell>
          <cell r="P4472">
            <v>0.03</v>
          </cell>
          <cell r="AD4472">
            <v>1</v>
          </cell>
        </row>
        <row r="4473">
          <cell r="D4473" t="str">
            <v>020841_Z11</v>
          </cell>
          <cell r="P4473">
            <v>0.03</v>
          </cell>
          <cell r="AD4473">
            <v>2</v>
          </cell>
        </row>
        <row r="4474">
          <cell r="D4474" t="str">
            <v>020841_Z11</v>
          </cell>
          <cell r="P4474">
            <v>0.03</v>
          </cell>
          <cell r="AD4474">
            <v>3</v>
          </cell>
        </row>
        <row r="4475">
          <cell r="D4475" t="str">
            <v>VIRT_11032C</v>
          </cell>
          <cell r="P4475">
            <v>0.22</v>
          </cell>
          <cell r="AD4475">
            <v>1</v>
          </cell>
        </row>
        <row r="4476">
          <cell r="D4476" t="str">
            <v>VIRT_11032C</v>
          </cell>
          <cell r="P4476">
            <v>0.22</v>
          </cell>
          <cell r="AD4476">
            <v>2</v>
          </cell>
        </row>
        <row r="4477">
          <cell r="D4477" t="str">
            <v>VIRT_11032C</v>
          </cell>
          <cell r="P4477">
            <v>0.22</v>
          </cell>
          <cell r="AD4477">
            <v>3</v>
          </cell>
        </row>
        <row r="4478">
          <cell r="D4478" t="str">
            <v>019370_Z11</v>
          </cell>
          <cell r="P4478">
            <v>0.22</v>
          </cell>
          <cell r="AD4478">
            <v>1</v>
          </cell>
        </row>
        <row r="4479">
          <cell r="D4479" t="str">
            <v>019370_Z11</v>
          </cell>
          <cell r="P4479">
            <v>0.22</v>
          </cell>
          <cell r="AD4479">
            <v>2</v>
          </cell>
        </row>
        <row r="4480">
          <cell r="D4480" t="str">
            <v>019370_Z11</v>
          </cell>
          <cell r="P4480">
            <v>0.22</v>
          </cell>
          <cell r="AD4480">
            <v>3</v>
          </cell>
        </row>
        <row r="4481">
          <cell r="D4481" t="str">
            <v>019723_Z11</v>
          </cell>
          <cell r="P4481">
            <v>0.11</v>
          </cell>
          <cell r="AD4481">
            <v>1</v>
          </cell>
        </row>
        <row r="4482">
          <cell r="D4482" t="str">
            <v>019723_Z11</v>
          </cell>
          <cell r="P4482">
            <v>0.11</v>
          </cell>
          <cell r="AD4482">
            <v>2</v>
          </cell>
        </row>
        <row r="4483">
          <cell r="D4483" t="str">
            <v>019723_Z11</v>
          </cell>
          <cell r="P4483">
            <v>0.11</v>
          </cell>
          <cell r="AD4483">
            <v>3</v>
          </cell>
        </row>
        <row r="4484">
          <cell r="D4484" t="str">
            <v>VIRT_11630C</v>
          </cell>
          <cell r="P4484">
            <v>0.9</v>
          </cell>
          <cell r="AD4484">
            <v>1</v>
          </cell>
        </row>
        <row r="4485">
          <cell r="D4485" t="str">
            <v>VIRT_11630C</v>
          </cell>
          <cell r="P4485">
            <v>0.9</v>
          </cell>
          <cell r="AD4485">
            <v>2</v>
          </cell>
        </row>
        <row r="4486">
          <cell r="D4486" t="str">
            <v>VIRT_11630C</v>
          </cell>
          <cell r="P4486">
            <v>0.9</v>
          </cell>
          <cell r="AD4486">
            <v>3</v>
          </cell>
        </row>
        <row r="4487">
          <cell r="D4487" t="str">
            <v>VIRT_15508C</v>
          </cell>
          <cell r="P4487">
            <v>0.1</v>
          </cell>
          <cell r="AD4487">
            <v>1</v>
          </cell>
        </row>
        <row r="4488">
          <cell r="D4488" t="str">
            <v>VIRT_15508C</v>
          </cell>
          <cell r="P4488">
            <v>0.1</v>
          </cell>
          <cell r="AD4488">
            <v>2</v>
          </cell>
        </row>
        <row r="4489">
          <cell r="D4489" t="str">
            <v>VIRT_15508C</v>
          </cell>
          <cell r="P4489">
            <v>0.1</v>
          </cell>
          <cell r="AD4489">
            <v>3</v>
          </cell>
        </row>
        <row r="4490">
          <cell r="D4490" t="str">
            <v>VIRT_12092C</v>
          </cell>
          <cell r="P4490">
            <v>6.46</v>
          </cell>
          <cell r="AD4490">
            <v>1</v>
          </cell>
        </row>
        <row r="4491">
          <cell r="D4491" t="str">
            <v>VIRT_12092C</v>
          </cell>
          <cell r="P4491">
            <v>6.46</v>
          </cell>
          <cell r="AD4491">
            <v>2</v>
          </cell>
        </row>
        <row r="4492">
          <cell r="D4492" t="str">
            <v>VIRT_12092C</v>
          </cell>
          <cell r="P4492">
            <v>6.46</v>
          </cell>
          <cell r="AD4492">
            <v>3</v>
          </cell>
        </row>
        <row r="4493">
          <cell r="D4493" t="str">
            <v>020173_Z11</v>
          </cell>
          <cell r="P4493">
            <v>0.11</v>
          </cell>
          <cell r="AD4493">
            <v>1</v>
          </cell>
        </row>
        <row r="4494">
          <cell r="D4494" t="str">
            <v>020173_Z11</v>
          </cell>
          <cell r="P4494">
            <v>0.11</v>
          </cell>
          <cell r="AD4494">
            <v>2</v>
          </cell>
        </row>
        <row r="4495">
          <cell r="D4495" t="str">
            <v>020173_Z11</v>
          </cell>
          <cell r="P4495">
            <v>0.11</v>
          </cell>
          <cell r="AD4495">
            <v>3</v>
          </cell>
        </row>
        <row r="4496">
          <cell r="D4496" t="str">
            <v>VIRT_10318E</v>
          </cell>
          <cell r="P4496">
            <v>0.04</v>
          </cell>
          <cell r="AD4496">
            <v>1</v>
          </cell>
        </row>
        <row r="4497">
          <cell r="D4497" t="str">
            <v>VIRT_10318E</v>
          </cell>
          <cell r="P4497">
            <v>0.04</v>
          </cell>
          <cell r="AD4497">
            <v>2</v>
          </cell>
        </row>
        <row r="4498">
          <cell r="D4498" t="str">
            <v>VIRT_10318E</v>
          </cell>
          <cell r="P4498">
            <v>0.04</v>
          </cell>
          <cell r="AD4498">
            <v>3</v>
          </cell>
        </row>
        <row r="4499">
          <cell r="D4499" t="str">
            <v>019859_Z11</v>
          </cell>
          <cell r="P4499">
            <v>7.4999999999999997E-2</v>
          </cell>
          <cell r="AD4499">
            <v>1</v>
          </cell>
        </row>
        <row r="4500">
          <cell r="D4500" t="str">
            <v>019859_Z11</v>
          </cell>
          <cell r="P4500">
            <v>7.4999999999999997E-2</v>
          </cell>
          <cell r="AD4500">
            <v>2</v>
          </cell>
        </row>
        <row r="4501">
          <cell r="D4501" t="str">
            <v>019859_Z11</v>
          </cell>
          <cell r="P4501">
            <v>7.4999999999999997E-2</v>
          </cell>
          <cell r="AD4501">
            <v>3</v>
          </cell>
        </row>
        <row r="4502">
          <cell r="D4502" t="str">
            <v>020004_Z11</v>
          </cell>
          <cell r="P4502">
            <v>0.11</v>
          </cell>
          <cell r="AD4502">
            <v>1</v>
          </cell>
        </row>
        <row r="4503">
          <cell r="D4503" t="str">
            <v>020004_Z11</v>
          </cell>
          <cell r="P4503">
            <v>0.11</v>
          </cell>
          <cell r="AD4503">
            <v>2</v>
          </cell>
        </row>
        <row r="4504">
          <cell r="D4504" t="str">
            <v>020004_Z11</v>
          </cell>
          <cell r="P4504">
            <v>0.11</v>
          </cell>
          <cell r="AD4504">
            <v>3</v>
          </cell>
        </row>
        <row r="4505">
          <cell r="D4505" t="str">
            <v>VIRT_12895C</v>
          </cell>
          <cell r="P4505">
            <v>0.11</v>
          </cell>
          <cell r="AD4505">
            <v>1</v>
          </cell>
        </row>
        <row r="4506">
          <cell r="D4506" t="str">
            <v>VIRT_12895C</v>
          </cell>
          <cell r="P4506">
            <v>0.11</v>
          </cell>
          <cell r="AD4506">
            <v>2</v>
          </cell>
        </row>
        <row r="4507">
          <cell r="D4507" t="str">
            <v>VIRT_12895C</v>
          </cell>
          <cell r="P4507">
            <v>0.11</v>
          </cell>
          <cell r="AD4507">
            <v>3</v>
          </cell>
        </row>
        <row r="4508">
          <cell r="D4508" t="str">
            <v>022634_Z11</v>
          </cell>
          <cell r="P4508">
            <v>0.28199999999999997</v>
          </cell>
          <cell r="AD4508">
            <v>1</v>
          </cell>
        </row>
        <row r="4509">
          <cell r="D4509" t="str">
            <v>022634_Z11</v>
          </cell>
          <cell r="P4509">
            <v>0.28199999999999997</v>
          </cell>
          <cell r="AD4509">
            <v>2</v>
          </cell>
        </row>
        <row r="4510">
          <cell r="D4510" t="str">
            <v>022634_Z11</v>
          </cell>
          <cell r="P4510">
            <v>0.28199999999999997</v>
          </cell>
          <cell r="AD4510">
            <v>3</v>
          </cell>
        </row>
        <row r="4511">
          <cell r="D4511" t="str">
            <v>024214_Z11</v>
          </cell>
          <cell r="P4511">
            <v>0.14000000000000001</v>
          </cell>
          <cell r="AD4511">
            <v>1</v>
          </cell>
        </row>
        <row r="4512">
          <cell r="D4512" t="str">
            <v>024214_Z11</v>
          </cell>
          <cell r="P4512">
            <v>0.14000000000000001</v>
          </cell>
          <cell r="AD4512">
            <v>2</v>
          </cell>
        </row>
        <row r="4513">
          <cell r="D4513" t="str">
            <v>024214_Z11</v>
          </cell>
          <cell r="P4513">
            <v>0.14000000000000001</v>
          </cell>
          <cell r="AD4513">
            <v>3</v>
          </cell>
        </row>
        <row r="4514">
          <cell r="D4514" t="str">
            <v>031439_Z11</v>
          </cell>
          <cell r="P4514">
            <v>0.14000000000000001</v>
          </cell>
          <cell r="AD4514">
            <v>1</v>
          </cell>
        </row>
        <row r="4515">
          <cell r="D4515" t="str">
            <v>031439_Z11</v>
          </cell>
          <cell r="P4515">
            <v>0.14000000000000001</v>
          </cell>
          <cell r="AD4515">
            <v>2</v>
          </cell>
        </row>
        <row r="4516">
          <cell r="D4516" t="str">
            <v>031439_Z11</v>
          </cell>
          <cell r="P4516">
            <v>0.14000000000000001</v>
          </cell>
          <cell r="AD4516">
            <v>3</v>
          </cell>
        </row>
        <row r="4517">
          <cell r="D4517" t="str">
            <v>VIRT_13324C</v>
          </cell>
          <cell r="P4517">
            <v>0.14899999999999999</v>
          </cell>
          <cell r="AD4517">
            <v>1</v>
          </cell>
        </row>
        <row r="4518">
          <cell r="D4518" t="str">
            <v>VIRT_13324C</v>
          </cell>
          <cell r="P4518">
            <v>0.14899999999999999</v>
          </cell>
          <cell r="AD4518">
            <v>2</v>
          </cell>
        </row>
        <row r="4519">
          <cell r="D4519" t="str">
            <v>VIRT_13324C</v>
          </cell>
          <cell r="P4519">
            <v>0.14899999999999999</v>
          </cell>
          <cell r="AD4519">
            <v>3</v>
          </cell>
        </row>
        <row r="4520">
          <cell r="D4520" t="str">
            <v>023428_Z11</v>
          </cell>
          <cell r="P4520">
            <v>0.09</v>
          </cell>
          <cell r="AD4520">
            <v>1</v>
          </cell>
        </row>
        <row r="4521">
          <cell r="D4521" t="str">
            <v>023428_Z11</v>
          </cell>
          <cell r="P4521">
            <v>0.09</v>
          </cell>
          <cell r="AD4521">
            <v>2</v>
          </cell>
        </row>
        <row r="4522">
          <cell r="D4522" t="str">
            <v>023428_Z11</v>
          </cell>
          <cell r="P4522">
            <v>0.09</v>
          </cell>
          <cell r="AD4522">
            <v>3</v>
          </cell>
        </row>
        <row r="4523">
          <cell r="D4523" t="str">
            <v>024782_Z11</v>
          </cell>
          <cell r="P4523">
            <v>3.3000000000000002E-2</v>
          </cell>
          <cell r="AD4523">
            <v>1</v>
          </cell>
        </row>
        <row r="4524">
          <cell r="D4524" t="str">
            <v>024782_Z11</v>
          </cell>
          <cell r="P4524">
            <v>3.3000000000000002E-2</v>
          </cell>
          <cell r="AD4524">
            <v>2</v>
          </cell>
        </row>
        <row r="4525">
          <cell r="D4525" t="str">
            <v>024782_Z11</v>
          </cell>
          <cell r="P4525">
            <v>3.3000000000000002E-2</v>
          </cell>
          <cell r="AD4525">
            <v>3</v>
          </cell>
        </row>
        <row r="4526">
          <cell r="D4526" t="str">
            <v>024783_Z11</v>
          </cell>
          <cell r="P4526">
            <v>1.7000000000000001E-2</v>
          </cell>
          <cell r="AD4526">
            <v>1</v>
          </cell>
        </row>
        <row r="4527">
          <cell r="D4527" t="str">
            <v>024783_Z11</v>
          </cell>
          <cell r="P4527">
            <v>1.7000000000000001E-2</v>
          </cell>
          <cell r="AD4527">
            <v>2</v>
          </cell>
        </row>
        <row r="4528">
          <cell r="D4528" t="str">
            <v>024783_Z11</v>
          </cell>
          <cell r="P4528">
            <v>1.7000000000000001E-2</v>
          </cell>
          <cell r="AD4528">
            <v>3</v>
          </cell>
        </row>
        <row r="4529">
          <cell r="D4529" t="str">
            <v>026902_Z11</v>
          </cell>
          <cell r="P4529">
            <v>1.4999999999999999E-2</v>
          </cell>
          <cell r="AD4529">
            <v>1</v>
          </cell>
        </row>
        <row r="4530">
          <cell r="D4530" t="str">
            <v>026902_Z11</v>
          </cell>
          <cell r="P4530">
            <v>1.4999999999999999E-2</v>
          </cell>
          <cell r="AD4530">
            <v>2</v>
          </cell>
        </row>
        <row r="4531">
          <cell r="D4531" t="str">
            <v>026902_Z11</v>
          </cell>
          <cell r="P4531">
            <v>1.4999999999999999E-2</v>
          </cell>
          <cell r="AD4531">
            <v>3</v>
          </cell>
        </row>
        <row r="4532">
          <cell r="D4532" t="str">
            <v>027284_Z11</v>
          </cell>
          <cell r="P4532">
            <v>7.4999999999999997E-2</v>
          </cell>
          <cell r="AD4532">
            <v>1</v>
          </cell>
        </row>
        <row r="4533">
          <cell r="D4533" t="str">
            <v>027284_Z11</v>
          </cell>
          <cell r="P4533">
            <v>7.4999999999999997E-2</v>
          </cell>
          <cell r="AD4533">
            <v>2</v>
          </cell>
        </row>
        <row r="4534">
          <cell r="D4534" t="str">
            <v>027284_Z11</v>
          </cell>
          <cell r="P4534">
            <v>7.4999999999999997E-2</v>
          </cell>
          <cell r="AD4534">
            <v>3</v>
          </cell>
        </row>
        <row r="4535">
          <cell r="D4535" t="str">
            <v>027285_Z11</v>
          </cell>
          <cell r="P4535">
            <v>5.5E-2</v>
          </cell>
          <cell r="AD4535">
            <v>1</v>
          </cell>
        </row>
        <row r="4536">
          <cell r="D4536" t="str">
            <v>027285_Z11</v>
          </cell>
          <cell r="P4536">
            <v>5.5E-2</v>
          </cell>
          <cell r="AD4536">
            <v>2</v>
          </cell>
        </row>
        <row r="4537">
          <cell r="D4537" t="str">
            <v>027285_Z11</v>
          </cell>
          <cell r="P4537">
            <v>5.5E-2</v>
          </cell>
          <cell r="AD4537">
            <v>3</v>
          </cell>
        </row>
        <row r="4538">
          <cell r="D4538" t="str">
            <v>027129_Z11</v>
          </cell>
          <cell r="P4538">
            <v>1.7000000000000001E-2</v>
          </cell>
          <cell r="AD4538">
            <v>1</v>
          </cell>
        </row>
        <row r="4539">
          <cell r="D4539" t="str">
            <v>027129_Z11</v>
          </cell>
          <cell r="P4539">
            <v>1.7000000000000001E-2</v>
          </cell>
          <cell r="AD4539">
            <v>2</v>
          </cell>
        </row>
        <row r="4540">
          <cell r="D4540" t="str">
            <v>027129_Z11</v>
          </cell>
          <cell r="P4540">
            <v>1.7000000000000001E-2</v>
          </cell>
          <cell r="AD4540">
            <v>3</v>
          </cell>
        </row>
        <row r="4541">
          <cell r="D4541" t="str">
            <v>026607_Z11</v>
          </cell>
          <cell r="P4541">
            <v>0.09</v>
          </cell>
          <cell r="AD4541">
            <v>1</v>
          </cell>
        </row>
        <row r="4542">
          <cell r="D4542" t="str">
            <v>026607_Z11</v>
          </cell>
          <cell r="P4542">
            <v>0.09</v>
          </cell>
          <cell r="AD4542">
            <v>2</v>
          </cell>
        </row>
        <row r="4543">
          <cell r="D4543" t="str">
            <v>026607_Z11</v>
          </cell>
          <cell r="P4543">
            <v>0.09</v>
          </cell>
          <cell r="AD4543">
            <v>3</v>
          </cell>
        </row>
        <row r="4544">
          <cell r="D4544" t="str">
            <v>VIRT_15375C</v>
          </cell>
          <cell r="P4544">
            <v>0.29499999999999998</v>
          </cell>
          <cell r="AD4544">
            <v>1</v>
          </cell>
        </row>
        <row r="4545">
          <cell r="D4545" t="str">
            <v>VIRT_15375C</v>
          </cell>
          <cell r="P4545">
            <v>0.29499999999999998</v>
          </cell>
          <cell r="AD4545">
            <v>2</v>
          </cell>
        </row>
        <row r="4546">
          <cell r="D4546" t="str">
            <v>VIRT_15375C</v>
          </cell>
          <cell r="P4546">
            <v>0.29499999999999998</v>
          </cell>
          <cell r="AD4546">
            <v>3</v>
          </cell>
        </row>
        <row r="4547">
          <cell r="D4547" t="str">
            <v>027169_Z11</v>
          </cell>
          <cell r="P4547">
            <v>2.1999999999999999E-2</v>
          </cell>
          <cell r="AD4547">
            <v>1</v>
          </cell>
        </row>
        <row r="4548">
          <cell r="D4548" t="str">
            <v>027169_Z11</v>
          </cell>
          <cell r="P4548">
            <v>2.1999999999999999E-2</v>
          </cell>
          <cell r="AD4548">
            <v>2</v>
          </cell>
        </row>
        <row r="4549">
          <cell r="D4549" t="str">
            <v>027169_Z11</v>
          </cell>
          <cell r="P4549">
            <v>2.1999999999999999E-2</v>
          </cell>
          <cell r="AD4549">
            <v>3</v>
          </cell>
        </row>
        <row r="4550">
          <cell r="D4550" t="str">
            <v>027161_Z11</v>
          </cell>
          <cell r="P4550">
            <v>0.03</v>
          </cell>
          <cell r="AD4550">
            <v>1</v>
          </cell>
        </row>
        <row r="4551">
          <cell r="D4551" t="str">
            <v>027161_Z11</v>
          </cell>
          <cell r="P4551">
            <v>0.03</v>
          </cell>
          <cell r="AD4551">
            <v>2</v>
          </cell>
        </row>
        <row r="4552">
          <cell r="D4552" t="str">
            <v>027161_Z11</v>
          </cell>
          <cell r="P4552">
            <v>0.03</v>
          </cell>
          <cell r="AD4552">
            <v>3</v>
          </cell>
        </row>
        <row r="4553">
          <cell r="D4553" t="str">
            <v>027282_Z11</v>
          </cell>
          <cell r="P4553">
            <v>1.0999999999999999E-2</v>
          </cell>
          <cell r="AD4553">
            <v>1</v>
          </cell>
        </row>
        <row r="4554">
          <cell r="D4554" t="str">
            <v>027282_Z11</v>
          </cell>
          <cell r="P4554">
            <v>1.0999999999999999E-2</v>
          </cell>
          <cell r="AD4554">
            <v>2</v>
          </cell>
        </row>
        <row r="4555">
          <cell r="D4555" t="str">
            <v>027282_Z11</v>
          </cell>
          <cell r="P4555">
            <v>1.0999999999999999E-2</v>
          </cell>
          <cell r="AD4555">
            <v>3</v>
          </cell>
        </row>
        <row r="4556">
          <cell r="D4556" t="str">
            <v>027313_Z11</v>
          </cell>
          <cell r="P4556">
            <v>1.8499999999999999E-2</v>
          </cell>
          <cell r="AD4556">
            <v>1</v>
          </cell>
        </row>
        <row r="4557">
          <cell r="D4557" t="str">
            <v>027313_Z11</v>
          </cell>
          <cell r="P4557">
            <v>1.8499999999999999E-2</v>
          </cell>
          <cell r="AD4557">
            <v>2</v>
          </cell>
        </row>
        <row r="4558">
          <cell r="D4558" t="str">
            <v>027313_Z11</v>
          </cell>
          <cell r="P4558">
            <v>1.8499999999999999E-2</v>
          </cell>
          <cell r="AD4558">
            <v>3</v>
          </cell>
        </row>
        <row r="4559">
          <cell r="D4559" t="str">
            <v>027317_Z11</v>
          </cell>
          <cell r="P4559">
            <v>0.03</v>
          </cell>
          <cell r="AD4559">
            <v>1</v>
          </cell>
        </row>
        <row r="4560">
          <cell r="D4560" t="str">
            <v>027317_Z11</v>
          </cell>
          <cell r="P4560">
            <v>0.03</v>
          </cell>
          <cell r="AD4560">
            <v>2</v>
          </cell>
        </row>
        <row r="4561">
          <cell r="D4561" t="str">
            <v>027317_Z11</v>
          </cell>
          <cell r="P4561">
            <v>0.03</v>
          </cell>
          <cell r="AD4561">
            <v>3</v>
          </cell>
        </row>
        <row r="4562">
          <cell r="D4562" t="str">
            <v>027342_Z11</v>
          </cell>
          <cell r="P4562">
            <v>1.7999999999999999E-2</v>
          </cell>
          <cell r="AD4562">
            <v>1</v>
          </cell>
        </row>
        <row r="4563">
          <cell r="D4563" t="str">
            <v>027342_Z11</v>
          </cell>
          <cell r="P4563">
            <v>1.7999999999999999E-2</v>
          </cell>
          <cell r="AD4563">
            <v>2</v>
          </cell>
        </row>
        <row r="4564">
          <cell r="D4564" t="str">
            <v>027342_Z11</v>
          </cell>
          <cell r="P4564">
            <v>1.7999999999999999E-2</v>
          </cell>
          <cell r="AD4564">
            <v>3</v>
          </cell>
        </row>
        <row r="4565">
          <cell r="D4565" t="str">
            <v>027680_Z11</v>
          </cell>
          <cell r="P4565">
            <v>0.03</v>
          </cell>
          <cell r="AD4565">
            <v>1</v>
          </cell>
        </row>
        <row r="4566">
          <cell r="D4566" t="str">
            <v>027680_Z11</v>
          </cell>
          <cell r="P4566">
            <v>0.03</v>
          </cell>
          <cell r="AD4566">
            <v>2</v>
          </cell>
        </row>
        <row r="4567">
          <cell r="D4567" t="str">
            <v>027680_Z11</v>
          </cell>
          <cell r="P4567">
            <v>0.03</v>
          </cell>
          <cell r="AD4567">
            <v>3</v>
          </cell>
        </row>
        <row r="4568">
          <cell r="D4568" t="str">
            <v>027681_Z11</v>
          </cell>
          <cell r="P4568">
            <v>2.1999999999999999E-2</v>
          </cell>
          <cell r="AD4568">
            <v>1</v>
          </cell>
        </row>
        <row r="4569">
          <cell r="D4569" t="str">
            <v>027681_Z11</v>
          </cell>
          <cell r="P4569">
            <v>2.1999999999999999E-2</v>
          </cell>
          <cell r="AD4569">
            <v>2</v>
          </cell>
        </row>
        <row r="4570">
          <cell r="D4570" t="str">
            <v>027681_Z11</v>
          </cell>
          <cell r="P4570">
            <v>2.1999999999999999E-2</v>
          </cell>
          <cell r="AD4570">
            <v>3</v>
          </cell>
        </row>
        <row r="4571">
          <cell r="D4571" t="str">
            <v>027682_Z11</v>
          </cell>
          <cell r="P4571">
            <v>0.03</v>
          </cell>
          <cell r="AD4571">
            <v>1</v>
          </cell>
        </row>
        <row r="4572">
          <cell r="D4572" t="str">
            <v>027682_Z11</v>
          </cell>
          <cell r="P4572">
            <v>0.03</v>
          </cell>
          <cell r="AD4572">
            <v>2</v>
          </cell>
        </row>
        <row r="4573">
          <cell r="D4573" t="str">
            <v>027682_Z11</v>
          </cell>
          <cell r="P4573">
            <v>0.03</v>
          </cell>
          <cell r="AD4573">
            <v>3</v>
          </cell>
        </row>
        <row r="4574">
          <cell r="D4574" t="str">
            <v>027420_Z11</v>
          </cell>
          <cell r="P4574">
            <v>7.4999999999999997E-3</v>
          </cell>
          <cell r="AD4574">
            <v>1</v>
          </cell>
        </row>
        <row r="4575">
          <cell r="D4575" t="str">
            <v>027420_Z11</v>
          </cell>
          <cell r="P4575">
            <v>7.4999999999999997E-3</v>
          </cell>
          <cell r="AD4575">
            <v>2</v>
          </cell>
        </row>
        <row r="4576">
          <cell r="D4576" t="str">
            <v>027420_Z11</v>
          </cell>
          <cell r="P4576">
            <v>7.4999999999999997E-3</v>
          </cell>
          <cell r="AD4576">
            <v>3</v>
          </cell>
        </row>
        <row r="4577">
          <cell r="D4577" t="str">
            <v>027548_Z11</v>
          </cell>
          <cell r="P4577">
            <v>7.4999999999999997E-2</v>
          </cell>
          <cell r="AD4577">
            <v>1</v>
          </cell>
        </row>
        <row r="4578">
          <cell r="D4578" t="str">
            <v>027548_Z11</v>
          </cell>
          <cell r="P4578">
            <v>7.4999999999999997E-2</v>
          </cell>
          <cell r="AD4578">
            <v>2</v>
          </cell>
        </row>
        <row r="4579">
          <cell r="D4579" t="str">
            <v>027548_Z11</v>
          </cell>
          <cell r="P4579">
            <v>7.4999999999999997E-2</v>
          </cell>
          <cell r="AD4579">
            <v>3</v>
          </cell>
        </row>
        <row r="4580">
          <cell r="D4580" t="str">
            <v>027549_Z11</v>
          </cell>
          <cell r="P4580">
            <v>2.1999999999999999E-2</v>
          </cell>
          <cell r="AD4580">
            <v>1</v>
          </cell>
        </row>
        <row r="4581">
          <cell r="D4581" t="str">
            <v>027549_Z11</v>
          </cell>
          <cell r="P4581">
            <v>2.1999999999999999E-2</v>
          </cell>
          <cell r="AD4581">
            <v>2</v>
          </cell>
        </row>
        <row r="4582">
          <cell r="D4582" t="str">
            <v>027549_Z11</v>
          </cell>
          <cell r="P4582">
            <v>2.1999999999999999E-2</v>
          </cell>
          <cell r="AD4582">
            <v>3</v>
          </cell>
        </row>
        <row r="4583">
          <cell r="D4583" t="str">
            <v>027582_Z11</v>
          </cell>
          <cell r="P4583">
            <v>5.5E-2</v>
          </cell>
          <cell r="AD4583">
            <v>1</v>
          </cell>
        </row>
        <row r="4584">
          <cell r="D4584" t="str">
            <v>027582_Z11</v>
          </cell>
          <cell r="P4584">
            <v>5.5E-2</v>
          </cell>
          <cell r="AD4584">
            <v>2</v>
          </cell>
        </row>
        <row r="4585">
          <cell r="D4585" t="str">
            <v>027582_Z11</v>
          </cell>
          <cell r="P4585">
            <v>5.5E-2</v>
          </cell>
          <cell r="AD4585">
            <v>3</v>
          </cell>
        </row>
        <row r="4586">
          <cell r="D4586" t="str">
            <v>027613_Z11</v>
          </cell>
          <cell r="P4586">
            <v>0.27500000000000002</v>
          </cell>
          <cell r="AD4586">
            <v>1</v>
          </cell>
        </row>
        <row r="4587">
          <cell r="D4587" t="str">
            <v>027613_Z11</v>
          </cell>
          <cell r="P4587">
            <v>0.27500000000000002</v>
          </cell>
          <cell r="AD4587">
            <v>2</v>
          </cell>
        </row>
        <row r="4588">
          <cell r="D4588" t="str">
            <v>027613_Z11</v>
          </cell>
          <cell r="P4588">
            <v>0.27500000000000002</v>
          </cell>
          <cell r="AD4588">
            <v>3</v>
          </cell>
        </row>
        <row r="4589">
          <cell r="D4589" t="str">
            <v>027907_Z11</v>
          </cell>
          <cell r="P4589">
            <v>2.5649999999999999</v>
          </cell>
          <cell r="AD4589">
            <v>1</v>
          </cell>
        </row>
        <row r="4590">
          <cell r="D4590" t="str">
            <v>027907_Z11</v>
          </cell>
          <cell r="P4590">
            <v>2.5649999999999999</v>
          </cell>
          <cell r="AD4590">
            <v>2</v>
          </cell>
        </row>
        <row r="4591">
          <cell r="D4591" t="str">
            <v>027907_Z11</v>
          </cell>
          <cell r="P4591">
            <v>2.5649999999999999</v>
          </cell>
          <cell r="AD4591">
            <v>3</v>
          </cell>
        </row>
        <row r="4592">
          <cell r="D4592" t="str">
            <v>034188_Z11</v>
          </cell>
          <cell r="P4592">
            <v>0.95</v>
          </cell>
          <cell r="AD4592">
            <v>1</v>
          </cell>
        </row>
        <row r="4593">
          <cell r="D4593" t="str">
            <v>034188_Z11</v>
          </cell>
          <cell r="P4593">
            <v>0.95</v>
          </cell>
          <cell r="AD4593">
            <v>2</v>
          </cell>
        </row>
        <row r="4594">
          <cell r="D4594" t="str">
            <v>034188_Z11</v>
          </cell>
          <cell r="P4594">
            <v>0.95</v>
          </cell>
          <cell r="AD4594">
            <v>3</v>
          </cell>
        </row>
        <row r="4595">
          <cell r="D4595" t="str">
            <v>028205_Z11</v>
          </cell>
          <cell r="P4595">
            <v>0.15</v>
          </cell>
          <cell r="AD4595">
            <v>1</v>
          </cell>
        </row>
        <row r="4596">
          <cell r="D4596" t="str">
            <v>028205_Z11</v>
          </cell>
          <cell r="P4596">
            <v>0.15</v>
          </cell>
          <cell r="AD4596">
            <v>2</v>
          </cell>
        </row>
        <row r="4597">
          <cell r="D4597" t="str">
            <v>028205_Z11</v>
          </cell>
          <cell r="P4597">
            <v>0.15</v>
          </cell>
          <cell r="AD4597">
            <v>3</v>
          </cell>
        </row>
        <row r="4598">
          <cell r="D4598" t="str">
            <v>030721_Z11</v>
          </cell>
          <cell r="P4598">
            <v>3.6999999999999998E-2</v>
          </cell>
          <cell r="AD4598">
            <v>1</v>
          </cell>
        </row>
        <row r="4599">
          <cell r="D4599" t="str">
            <v>030721_Z11</v>
          </cell>
          <cell r="P4599">
            <v>3.6999999999999998E-2</v>
          </cell>
          <cell r="AD4599">
            <v>2</v>
          </cell>
        </row>
        <row r="4600">
          <cell r="D4600" t="str">
            <v>030721_Z11</v>
          </cell>
          <cell r="P4600">
            <v>3.6999999999999998E-2</v>
          </cell>
          <cell r="AD4600">
            <v>3</v>
          </cell>
        </row>
        <row r="4601">
          <cell r="D4601" t="str">
            <v>029063_Z11</v>
          </cell>
          <cell r="P4601">
            <v>0.03</v>
          </cell>
          <cell r="AD4601">
            <v>1</v>
          </cell>
        </row>
        <row r="4602">
          <cell r="D4602" t="str">
            <v>029063_Z11</v>
          </cell>
          <cell r="P4602">
            <v>0.03</v>
          </cell>
          <cell r="AD4602">
            <v>2</v>
          </cell>
        </row>
        <row r="4603">
          <cell r="D4603" t="str">
            <v>029063_Z11</v>
          </cell>
          <cell r="P4603">
            <v>0.03</v>
          </cell>
          <cell r="AD4603">
            <v>3</v>
          </cell>
        </row>
        <row r="4604">
          <cell r="D4604" t="str">
            <v>029145_Z11</v>
          </cell>
          <cell r="P4604">
            <v>3.0000000000000001E-3</v>
          </cell>
          <cell r="AD4604">
            <v>1</v>
          </cell>
        </row>
        <row r="4605">
          <cell r="D4605" t="str">
            <v>029145_Z11</v>
          </cell>
          <cell r="P4605">
            <v>3.0000000000000001E-3</v>
          </cell>
          <cell r="AD4605">
            <v>2</v>
          </cell>
        </row>
        <row r="4606">
          <cell r="D4606" t="str">
            <v>029145_Z11</v>
          </cell>
          <cell r="P4606">
            <v>3.0000000000000001E-3</v>
          </cell>
          <cell r="AD4606">
            <v>3</v>
          </cell>
        </row>
        <row r="4607">
          <cell r="D4607" t="str">
            <v>029551_Z11</v>
          </cell>
          <cell r="P4607">
            <v>0.13</v>
          </cell>
          <cell r="AD4607">
            <v>1</v>
          </cell>
        </row>
        <row r="4608">
          <cell r="D4608" t="str">
            <v>029551_Z11</v>
          </cell>
          <cell r="P4608">
            <v>0.13</v>
          </cell>
          <cell r="AD4608">
            <v>2</v>
          </cell>
        </row>
        <row r="4609">
          <cell r="D4609" t="str">
            <v>029551_Z11</v>
          </cell>
          <cell r="P4609">
            <v>0.13</v>
          </cell>
          <cell r="AD4609">
            <v>3</v>
          </cell>
        </row>
        <row r="4610">
          <cell r="D4610" t="str">
            <v>029552_Z11</v>
          </cell>
          <cell r="P4610">
            <v>0.16</v>
          </cell>
          <cell r="AD4610">
            <v>1</v>
          </cell>
        </row>
        <row r="4611">
          <cell r="D4611" t="str">
            <v>029552_Z11</v>
          </cell>
          <cell r="P4611">
            <v>0.16</v>
          </cell>
          <cell r="AD4611">
            <v>2</v>
          </cell>
        </row>
        <row r="4612">
          <cell r="D4612" t="str">
            <v>029552_Z11</v>
          </cell>
          <cell r="P4612">
            <v>0.16</v>
          </cell>
          <cell r="AD4612">
            <v>3</v>
          </cell>
        </row>
        <row r="4613">
          <cell r="D4613" t="str">
            <v>029941_Z11</v>
          </cell>
          <cell r="P4613">
            <v>1.0999999999999999E-2</v>
          </cell>
          <cell r="AD4613">
            <v>1</v>
          </cell>
        </row>
        <row r="4614">
          <cell r="D4614" t="str">
            <v>029941_Z11</v>
          </cell>
          <cell r="P4614">
            <v>1.0999999999999999E-2</v>
          </cell>
          <cell r="AD4614">
            <v>2</v>
          </cell>
        </row>
        <row r="4615">
          <cell r="D4615" t="str">
            <v>029941_Z11</v>
          </cell>
          <cell r="P4615">
            <v>1.0999999999999999E-2</v>
          </cell>
          <cell r="AD4615">
            <v>3</v>
          </cell>
        </row>
        <row r="4616">
          <cell r="D4616" t="str">
            <v>030484_Z11</v>
          </cell>
          <cell r="P4616">
            <v>0.81</v>
          </cell>
          <cell r="AD4616">
            <v>1</v>
          </cell>
        </row>
        <row r="4617">
          <cell r="D4617" t="str">
            <v>030484_Z11</v>
          </cell>
          <cell r="P4617">
            <v>0.81</v>
          </cell>
          <cell r="AD4617">
            <v>2</v>
          </cell>
        </row>
        <row r="4618">
          <cell r="D4618" t="str">
            <v>030484_Z11</v>
          </cell>
          <cell r="P4618">
            <v>0.81</v>
          </cell>
          <cell r="AD4618">
            <v>3</v>
          </cell>
        </row>
        <row r="4619">
          <cell r="D4619" t="str">
            <v>030485_Z11</v>
          </cell>
          <cell r="P4619">
            <v>0.81</v>
          </cell>
          <cell r="AD4619">
            <v>1</v>
          </cell>
        </row>
        <row r="4620">
          <cell r="D4620" t="str">
            <v>030485_Z11</v>
          </cell>
          <cell r="P4620">
            <v>0.81</v>
          </cell>
          <cell r="AD4620">
            <v>2</v>
          </cell>
        </row>
        <row r="4621">
          <cell r="D4621" t="str">
            <v>030485_Z11</v>
          </cell>
          <cell r="P4621">
            <v>0.81</v>
          </cell>
          <cell r="AD4621">
            <v>3</v>
          </cell>
        </row>
        <row r="4622">
          <cell r="D4622" t="str">
            <v>030668_Z11</v>
          </cell>
          <cell r="P4622">
            <v>1.2500000000000001E-2</v>
          </cell>
          <cell r="AD4622">
            <v>1</v>
          </cell>
        </row>
        <row r="4623">
          <cell r="D4623" t="str">
            <v>030668_Z11</v>
          </cell>
          <cell r="P4623">
            <v>1.2500000000000001E-2</v>
          </cell>
          <cell r="AD4623">
            <v>2</v>
          </cell>
        </row>
        <row r="4624">
          <cell r="D4624" t="str">
            <v>030668_Z11</v>
          </cell>
          <cell r="P4624">
            <v>1.2500000000000001E-2</v>
          </cell>
          <cell r="AD4624">
            <v>3</v>
          </cell>
        </row>
        <row r="4625">
          <cell r="D4625" t="str">
            <v>030669_Z11</v>
          </cell>
          <cell r="P4625">
            <v>7.4999999999999997E-3</v>
          </cell>
          <cell r="AD4625">
            <v>1</v>
          </cell>
        </row>
        <row r="4626">
          <cell r="D4626" t="str">
            <v>030669_Z11</v>
          </cell>
          <cell r="P4626">
            <v>7.4999999999999997E-3</v>
          </cell>
          <cell r="AD4626">
            <v>2</v>
          </cell>
        </row>
        <row r="4627">
          <cell r="D4627" t="str">
            <v>030669_Z11</v>
          </cell>
          <cell r="P4627">
            <v>7.4999999999999997E-3</v>
          </cell>
          <cell r="AD4627">
            <v>3</v>
          </cell>
        </row>
        <row r="4628">
          <cell r="D4628" t="str">
            <v>030845_Z11</v>
          </cell>
          <cell r="P4628">
            <v>0.16</v>
          </cell>
          <cell r="AD4628">
            <v>1</v>
          </cell>
        </row>
        <row r="4629">
          <cell r="D4629" t="str">
            <v>030845_Z11</v>
          </cell>
          <cell r="P4629">
            <v>0.16</v>
          </cell>
          <cell r="AD4629">
            <v>2</v>
          </cell>
        </row>
        <row r="4630">
          <cell r="D4630" t="str">
            <v>030845_Z11</v>
          </cell>
          <cell r="P4630">
            <v>0.16</v>
          </cell>
          <cell r="AD4630">
            <v>3</v>
          </cell>
        </row>
        <row r="4631">
          <cell r="D4631" t="str">
            <v>031033_Z11</v>
          </cell>
          <cell r="P4631">
            <v>0.13</v>
          </cell>
          <cell r="AD4631">
            <v>1</v>
          </cell>
        </row>
        <row r="4632">
          <cell r="D4632" t="str">
            <v>031033_Z11</v>
          </cell>
          <cell r="P4632">
            <v>0.13</v>
          </cell>
          <cell r="AD4632">
            <v>2</v>
          </cell>
        </row>
        <row r="4633">
          <cell r="D4633" t="str">
            <v>031033_Z11</v>
          </cell>
          <cell r="P4633">
            <v>0.13</v>
          </cell>
          <cell r="AD4633">
            <v>3</v>
          </cell>
        </row>
        <row r="4634">
          <cell r="D4634" t="str">
            <v>031034_Z11</v>
          </cell>
          <cell r="P4634">
            <v>0.13</v>
          </cell>
          <cell r="AD4634">
            <v>1</v>
          </cell>
        </row>
        <row r="4635">
          <cell r="D4635" t="str">
            <v>031034_Z11</v>
          </cell>
          <cell r="P4635">
            <v>0.13</v>
          </cell>
          <cell r="AD4635">
            <v>2</v>
          </cell>
        </row>
        <row r="4636">
          <cell r="D4636" t="str">
            <v>031034_Z11</v>
          </cell>
          <cell r="P4636">
            <v>0.13</v>
          </cell>
          <cell r="AD4636">
            <v>3</v>
          </cell>
        </row>
        <row r="4637">
          <cell r="D4637" t="str">
            <v>031055_Z11</v>
          </cell>
          <cell r="P4637">
            <v>1.125</v>
          </cell>
          <cell r="AD4637">
            <v>1</v>
          </cell>
        </row>
        <row r="4638">
          <cell r="D4638" t="str">
            <v>031055_Z11</v>
          </cell>
          <cell r="P4638">
            <v>1.125</v>
          </cell>
          <cell r="AD4638">
            <v>2</v>
          </cell>
        </row>
        <row r="4639">
          <cell r="D4639" t="str">
            <v>031055_Z11</v>
          </cell>
          <cell r="P4639">
            <v>1.125</v>
          </cell>
          <cell r="AD4639">
            <v>3</v>
          </cell>
        </row>
        <row r="4640">
          <cell r="D4640" t="str">
            <v>031056_Z11</v>
          </cell>
          <cell r="P4640">
            <v>1.125</v>
          </cell>
          <cell r="AD4640">
            <v>1</v>
          </cell>
        </row>
        <row r="4641">
          <cell r="D4641" t="str">
            <v>031056_Z11</v>
          </cell>
          <cell r="P4641">
            <v>1.125</v>
          </cell>
          <cell r="AD4641">
            <v>2</v>
          </cell>
        </row>
        <row r="4642">
          <cell r="D4642" t="str">
            <v>031056_Z11</v>
          </cell>
          <cell r="P4642">
            <v>1.125</v>
          </cell>
          <cell r="AD4642">
            <v>3</v>
          </cell>
        </row>
        <row r="4643">
          <cell r="D4643" t="str">
            <v>031057_Z11</v>
          </cell>
          <cell r="P4643">
            <v>1.125</v>
          </cell>
          <cell r="AD4643">
            <v>1</v>
          </cell>
        </row>
        <row r="4644">
          <cell r="D4644" t="str">
            <v>031057_Z11</v>
          </cell>
          <cell r="P4644">
            <v>1.125</v>
          </cell>
          <cell r="AD4644">
            <v>2</v>
          </cell>
        </row>
        <row r="4645">
          <cell r="D4645" t="str">
            <v>031057_Z11</v>
          </cell>
          <cell r="P4645">
            <v>1.125</v>
          </cell>
          <cell r="AD4645">
            <v>3</v>
          </cell>
        </row>
        <row r="4646">
          <cell r="D4646" t="str">
            <v>031058_Z11</v>
          </cell>
          <cell r="P4646">
            <v>1.125</v>
          </cell>
          <cell r="AD4646">
            <v>1</v>
          </cell>
        </row>
        <row r="4647">
          <cell r="D4647" t="str">
            <v>031058_Z11</v>
          </cell>
          <cell r="P4647">
            <v>1.125</v>
          </cell>
          <cell r="AD4647">
            <v>2</v>
          </cell>
        </row>
        <row r="4648">
          <cell r="D4648" t="str">
            <v>031058_Z11</v>
          </cell>
          <cell r="P4648">
            <v>1.125</v>
          </cell>
          <cell r="AD4648">
            <v>3</v>
          </cell>
        </row>
        <row r="4649">
          <cell r="D4649" t="str">
            <v>031089_Z11</v>
          </cell>
          <cell r="P4649">
            <v>1.0999999999999999E-2</v>
          </cell>
          <cell r="AD4649">
            <v>1</v>
          </cell>
        </row>
        <row r="4650">
          <cell r="D4650" t="str">
            <v>031089_Z11</v>
          </cell>
          <cell r="P4650">
            <v>1.0999999999999999E-2</v>
          </cell>
          <cell r="AD4650">
            <v>2</v>
          </cell>
        </row>
        <row r="4651">
          <cell r="D4651" t="str">
            <v>031089_Z11</v>
          </cell>
          <cell r="P4651">
            <v>1.0999999999999999E-2</v>
          </cell>
          <cell r="AD4651">
            <v>3</v>
          </cell>
        </row>
        <row r="4652">
          <cell r="D4652" t="str">
            <v>031192_Z11</v>
          </cell>
          <cell r="P4652">
            <v>0.2</v>
          </cell>
          <cell r="AD4652">
            <v>1</v>
          </cell>
        </row>
        <row r="4653">
          <cell r="D4653" t="str">
            <v>031192_Z11</v>
          </cell>
          <cell r="P4653">
            <v>0.2</v>
          </cell>
          <cell r="AD4653">
            <v>2</v>
          </cell>
        </row>
        <row r="4654">
          <cell r="D4654" t="str">
            <v>031192_Z11</v>
          </cell>
          <cell r="P4654">
            <v>0.2</v>
          </cell>
          <cell r="AD4654">
            <v>3</v>
          </cell>
        </row>
        <row r="4655">
          <cell r="D4655" t="str">
            <v>031268_Z11</v>
          </cell>
          <cell r="P4655">
            <v>7.4999999999999997E-2</v>
          </cell>
          <cell r="AD4655">
            <v>1</v>
          </cell>
        </row>
        <row r="4656">
          <cell r="D4656" t="str">
            <v>031268_Z11</v>
          </cell>
          <cell r="P4656">
            <v>7.4999999999999997E-2</v>
          </cell>
          <cell r="AD4656">
            <v>2</v>
          </cell>
        </row>
        <row r="4657">
          <cell r="D4657" t="str">
            <v>031268_Z11</v>
          </cell>
          <cell r="P4657">
            <v>7.4999999999999997E-2</v>
          </cell>
          <cell r="AD4657">
            <v>3</v>
          </cell>
        </row>
        <row r="4658">
          <cell r="D4658" t="str">
            <v>031350_Z11</v>
          </cell>
          <cell r="P4658">
            <v>1.4999999999999999E-2</v>
          </cell>
          <cell r="AD4658">
            <v>1</v>
          </cell>
        </row>
        <row r="4659">
          <cell r="D4659" t="str">
            <v>031350_Z11</v>
          </cell>
          <cell r="P4659">
            <v>1.4999999999999999E-2</v>
          </cell>
          <cell r="AD4659">
            <v>2</v>
          </cell>
        </row>
        <row r="4660">
          <cell r="D4660" t="str">
            <v>031350_Z11</v>
          </cell>
          <cell r="P4660">
            <v>1.4999999999999999E-2</v>
          </cell>
          <cell r="AD4660">
            <v>3</v>
          </cell>
        </row>
        <row r="4661">
          <cell r="D4661" t="str">
            <v>031357_Z11</v>
          </cell>
          <cell r="P4661">
            <v>1.38E-2</v>
          </cell>
          <cell r="AD4661">
            <v>1</v>
          </cell>
        </row>
        <row r="4662">
          <cell r="D4662" t="str">
            <v>031357_Z11</v>
          </cell>
          <cell r="P4662">
            <v>1.38E-2</v>
          </cell>
          <cell r="AD4662">
            <v>2</v>
          </cell>
        </row>
        <row r="4663">
          <cell r="D4663" t="str">
            <v>031357_Z11</v>
          </cell>
          <cell r="P4663">
            <v>1.38E-2</v>
          </cell>
          <cell r="AD4663">
            <v>3</v>
          </cell>
        </row>
        <row r="4664">
          <cell r="D4664" t="str">
            <v>031466_Z11</v>
          </cell>
          <cell r="P4664">
            <v>5.5E-2</v>
          </cell>
          <cell r="AD4664">
            <v>1</v>
          </cell>
        </row>
        <row r="4665">
          <cell r="D4665" t="str">
            <v>031466_Z11</v>
          </cell>
          <cell r="P4665">
            <v>5.5E-2</v>
          </cell>
          <cell r="AD4665">
            <v>2</v>
          </cell>
        </row>
        <row r="4666">
          <cell r="D4666" t="str">
            <v>031466_Z11</v>
          </cell>
          <cell r="P4666">
            <v>5.5E-2</v>
          </cell>
          <cell r="AD4666">
            <v>3</v>
          </cell>
        </row>
        <row r="4667">
          <cell r="D4667" t="str">
            <v>031467_Z11</v>
          </cell>
          <cell r="P4667">
            <v>0.11</v>
          </cell>
          <cell r="AD4667">
            <v>1</v>
          </cell>
        </row>
        <row r="4668">
          <cell r="D4668" t="str">
            <v>031467_Z11</v>
          </cell>
          <cell r="P4668">
            <v>0.11</v>
          </cell>
          <cell r="AD4668">
            <v>2</v>
          </cell>
        </row>
        <row r="4669">
          <cell r="D4669" t="str">
            <v>031467_Z11</v>
          </cell>
          <cell r="P4669">
            <v>0.11</v>
          </cell>
          <cell r="AD4669">
            <v>3</v>
          </cell>
        </row>
        <row r="4670">
          <cell r="D4670" t="str">
            <v>031480_Z11</v>
          </cell>
          <cell r="P4670">
            <v>0.03</v>
          </cell>
          <cell r="AD4670">
            <v>1</v>
          </cell>
        </row>
        <row r="4671">
          <cell r="D4671" t="str">
            <v>031480_Z11</v>
          </cell>
          <cell r="P4671">
            <v>0.03</v>
          </cell>
          <cell r="AD4671">
            <v>2</v>
          </cell>
        </row>
        <row r="4672">
          <cell r="D4672" t="str">
            <v>031480_Z11</v>
          </cell>
          <cell r="P4672">
            <v>0.03</v>
          </cell>
          <cell r="AD4672">
            <v>3</v>
          </cell>
        </row>
        <row r="4673">
          <cell r="D4673" t="str">
            <v>031500_Z11</v>
          </cell>
          <cell r="P4673">
            <v>7.4999999999999997E-2</v>
          </cell>
          <cell r="AD4673">
            <v>1</v>
          </cell>
        </row>
        <row r="4674">
          <cell r="D4674" t="str">
            <v>031500_Z11</v>
          </cell>
          <cell r="P4674">
            <v>7.4999999999999997E-2</v>
          </cell>
          <cell r="AD4674">
            <v>2</v>
          </cell>
        </row>
        <row r="4675">
          <cell r="D4675" t="str">
            <v>031500_Z11</v>
          </cell>
          <cell r="P4675">
            <v>7.4999999999999997E-2</v>
          </cell>
          <cell r="AD4675">
            <v>3</v>
          </cell>
        </row>
        <row r="4676">
          <cell r="D4676" t="str">
            <v>032136_Z11</v>
          </cell>
          <cell r="P4676">
            <v>0.03</v>
          </cell>
          <cell r="AD4676">
            <v>1</v>
          </cell>
        </row>
        <row r="4677">
          <cell r="D4677" t="str">
            <v>032136_Z11</v>
          </cell>
          <cell r="P4677">
            <v>0.03</v>
          </cell>
          <cell r="AD4677">
            <v>2</v>
          </cell>
        </row>
        <row r="4678">
          <cell r="D4678" t="str">
            <v>032136_Z11</v>
          </cell>
          <cell r="P4678">
            <v>0.03</v>
          </cell>
          <cell r="AD4678">
            <v>3</v>
          </cell>
        </row>
        <row r="4679">
          <cell r="D4679" t="str">
            <v>034887_Z11</v>
          </cell>
          <cell r="P4679">
            <v>5.5E-2</v>
          </cell>
          <cell r="AD4679">
            <v>1</v>
          </cell>
        </row>
        <row r="4680">
          <cell r="D4680" t="str">
            <v>034887_Z11</v>
          </cell>
          <cell r="P4680">
            <v>5.5E-2</v>
          </cell>
          <cell r="AD4680">
            <v>2</v>
          </cell>
        </row>
        <row r="4681">
          <cell r="D4681" t="str">
            <v>034887_Z11</v>
          </cell>
          <cell r="P4681">
            <v>5.5E-2</v>
          </cell>
          <cell r="AD4681">
            <v>3</v>
          </cell>
        </row>
        <row r="4682">
          <cell r="D4682" t="str">
            <v>034888_Z11</v>
          </cell>
          <cell r="P4682">
            <v>1.0999999999999999E-2</v>
          </cell>
          <cell r="AD4682">
            <v>1</v>
          </cell>
        </row>
        <row r="4683">
          <cell r="D4683" t="str">
            <v>034888_Z11</v>
          </cell>
          <cell r="P4683">
            <v>1.0999999999999999E-2</v>
          </cell>
          <cell r="AD4683">
            <v>2</v>
          </cell>
        </row>
        <row r="4684">
          <cell r="D4684" t="str">
            <v>034888_Z11</v>
          </cell>
          <cell r="P4684">
            <v>1.0999999999999999E-2</v>
          </cell>
          <cell r="AD4684">
            <v>3</v>
          </cell>
        </row>
        <row r="4685">
          <cell r="D4685" t="str">
            <v>032385_Z11</v>
          </cell>
          <cell r="P4685">
            <v>0.09</v>
          </cell>
          <cell r="AD4685">
            <v>1</v>
          </cell>
        </row>
        <row r="4686">
          <cell r="D4686" t="str">
            <v>032385_Z11</v>
          </cell>
          <cell r="P4686">
            <v>0.09</v>
          </cell>
          <cell r="AD4686">
            <v>2</v>
          </cell>
        </row>
        <row r="4687">
          <cell r="D4687" t="str">
            <v>032385_Z11</v>
          </cell>
          <cell r="P4687">
            <v>0.09</v>
          </cell>
          <cell r="AD4687">
            <v>3</v>
          </cell>
        </row>
        <row r="4688">
          <cell r="D4688" t="str">
            <v>032445_Z11</v>
          </cell>
          <cell r="P4688">
            <v>3.6999999999999998E-2</v>
          </cell>
          <cell r="AD4688">
            <v>1</v>
          </cell>
        </row>
        <row r="4689">
          <cell r="D4689" t="str">
            <v>032445_Z11</v>
          </cell>
          <cell r="P4689">
            <v>3.6999999999999998E-2</v>
          </cell>
          <cell r="AD4689">
            <v>2</v>
          </cell>
        </row>
        <row r="4690">
          <cell r="D4690" t="str">
            <v>032445_Z11</v>
          </cell>
          <cell r="P4690">
            <v>3.6999999999999998E-2</v>
          </cell>
          <cell r="AD4690">
            <v>3</v>
          </cell>
        </row>
        <row r="4691">
          <cell r="D4691" t="str">
            <v>032763_Z11</v>
          </cell>
          <cell r="P4691">
            <v>0.18</v>
          </cell>
          <cell r="AD4691">
            <v>1</v>
          </cell>
        </row>
        <row r="4692">
          <cell r="D4692" t="str">
            <v>032763_Z11</v>
          </cell>
          <cell r="P4692">
            <v>0.18</v>
          </cell>
          <cell r="AD4692">
            <v>2</v>
          </cell>
        </row>
        <row r="4693">
          <cell r="D4693" t="str">
            <v>032763_Z11</v>
          </cell>
          <cell r="P4693">
            <v>0.18</v>
          </cell>
          <cell r="AD4693">
            <v>3</v>
          </cell>
        </row>
        <row r="4694">
          <cell r="D4694" t="str">
            <v>032892_Z11</v>
          </cell>
          <cell r="P4694">
            <v>0.22</v>
          </cell>
          <cell r="AD4694">
            <v>1</v>
          </cell>
        </row>
        <row r="4695">
          <cell r="D4695" t="str">
            <v>032892_Z11</v>
          </cell>
          <cell r="P4695">
            <v>0.22</v>
          </cell>
          <cell r="AD4695">
            <v>2</v>
          </cell>
        </row>
        <row r="4696">
          <cell r="D4696" t="str">
            <v>032892_Z11</v>
          </cell>
          <cell r="P4696">
            <v>0.22</v>
          </cell>
          <cell r="AD4696">
            <v>3</v>
          </cell>
        </row>
        <row r="4697">
          <cell r="D4697" t="str">
            <v>032893_Z11</v>
          </cell>
          <cell r="P4697">
            <v>2.1999999999999999E-2</v>
          </cell>
          <cell r="AD4697">
            <v>1</v>
          </cell>
        </row>
        <row r="4698">
          <cell r="D4698" t="str">
            <v>032893_Z11</v>
          </cell>
          <cell r="P4698">
            <v>2.1999999999999999E-2</v>
          </cell>
          <cell r="AD4698">
            <v>2</v>
          </cell>
        </row>
        <row r="4699">
          <cell r="D4699" t="str">
            <v>032893_Z11</v>
          </cell>
          <cell r="P4699">
            <v>2.1999999999999999E-2</v>
          </cell>
          <cell r="AD4699">
            <v>3</v>
          </cell>
        </row>
        <row r="4700">
          <cell r="D4700" t="str">
            <v>032930_Z11</v>
          </cell>
          <cell r="P4700">
            <v>0.03</v>
          </cell>
          <cell r="AD4700">
            <v>1</v>
          </cell>
        </row>
        <row r="4701">
          <cell r="D4701" t="str">
            <v>032930_Z11</v>
          </cell>
          <cell r="P4701">
            <v>0.03</v>
          </cell>
          <cell r="AD4701">
            <v>2</v>
          </cell>
        </row>
        <row r="4702">
          <cell r="D4702" t="str">
            <v>032930_Z11</v>
          </cell>
          <cell r="P4702">
            <v>0.03</v>
          </cell>
          <cell r="AD4702">
            <v>3</v>
          </cell>
        </row>
        <row r="4703">
          <cell r="D4703" t="str">
            <v>033043_Z11</v>
          </cell>
          <cell r="P4703">
            <v>3.6999999999999998E-2</v>
          </cell>
          <cell r="AD4703">
            <v>1</v>
          </cell>
        </row>
        <row r="4704">
          <cell r="D4704" t="str">
            <v>033043_Z11</v>
          </cell>
          <cell r="P4704">
            <v>3.6999999999999998E-2</v>
          </cell>
          <cell r="AD4704">
            <v>2</v>
          </cell>
        </row>
        <row r="4705">
          <cell r="D4705" t="str">
            <v>033043_Z11</v>
          </cell>
          <cell r="P4705">
            <v>3.6999999999999998E-2</v>
          </cell>
          <cell r="AD4705">
            <v>3</v>
          </cell>
        </row>
        <row r="4706">
          <cell r="D4706" t="str">
            <v>033228_Z11</v>
          </cell>
          <cell r="P4706">
            <v>1.7999999999999999E-2</v>
          </cell>
          <cell r="AD4706">
            <v>1</v>
          </cell>
        </row>
        <row r="4707">
          <cell r="D4707" t="str">
            <v>033228_Z11</v>
          </cell>
          <cell r="P4707">
            <v>1.7999999999999999E-2</v>
          </cell>
          <cell r="AD4707">
            <v>2</v>
          </cell>
        </row>
        <row r="4708">
          <cell r="D4708" t="str">
            <v>033228_Z11</v>
          </cell>
          <cell r="P4708">
            <v>1.7999999999999999E-2</v>
          </cell>
          <cell r="AD4708">
            <v>3</v>
          </cell>
        </row>
        <row r="4709">
          <cell r="D4709" t="str">
            <v>033259_Z11</v>
          </cell>
          <cell r="P4709">
            <v>4.4999999999999998E-2</v>
          </cell>
          <cell r="AD4709">
            <v>1</v>
          </cell>
        </row>
        <row r="4710">
          <cell r="D4710" t="str">
            <v>033259_Z11</v>
          </cell>
          <cell r="P4710">
            <v>4.4999999999999998E-2</v>
          </cell>
          <cell r="AD4710">
            <v>2</v>
          </cell>
        </row>
        <row r="4711">
          <cell r="D4711" t="str">
            <v>033259_Z11</v>
          </cell>
          <cell r="P4711">
            <v>4.4999999999999998E-2</v>
          </cell>
          <cell r="AD4711">
            <v>3</v>
          </cell>
        </row>
        <row r="4712">
          <cell r="D4712" t="str">
            <v>033281_Z11</v>
          </cell>
          <cell r="P4712">
            <v>0.03</v>
          </cell>
          <cell r="AD4712">
            <v>1</v>
          </cell>
        </row>
        <row r="4713">
          <cell r="D4713" t="str">
            <v>033281_Z11</v>
          </cell>
          <cell r="P4713">
            <v>0.03</v>
          </cell>
          <cell r="AD4713">
            <v>2</v>
          </cell>
        </row>
        <row r="4714">
          <cell r="D4714" t="str">
            <v>033281_Z11</v>
          </cell>
          <cell r="P4714">
            <v>0.03</v>
          </cell>
          <cell r="AD4714">
            <v>3</v>
          </cell>
        </row>
        <row r="4715">
          <cell r="D4715" t="str">
            <v>033321_Z11</v>
          </cell>
          <cell r="P4715">
            <v>1.0999999999999999E-2</v>
          </cell>
          <cell r="AD4715">
            <v>1</v>
          </cell>
        </row>
        <row r="4716">
          <cell r="D4716" t="str">
            <v>033321_Z11</v>
          </cell>
          <cell r="P4716">
            <v>1.0999999999999999E-2</v>
          </cell>
          <cell r="AD4716">
            <v>2</v>
          </cell>
        </row>
        <row r="4717">
          <cell r="D4717" t="str">
            <v>033321_Z11</v>
          </cell>
          <cell r="P4717">
            <v>1.0999999999999999E-2</v>
          </cell>
          <cell r="AD4717">
            <v>3</v>
          </cell>
        </row>
        <row r="4718">
          <cell r="D4718" t="str">
            <v>033380_Z11</v>
          </cell>
          <cell r="P4718">
            <v>4.9500000000000002E-2</v>
          </cell>
          <cell r="AD4718">
            <v>1</v>
          </cell>
        </row>
        <row r="4719">
          <cell r="D4719" t="str">
            <v>033380_Z11</v>
          </cell>
          <cell r="P4719">
            <v>4.9500000000000002E-2</v>
          </cell>
          <cell r="AD4719">
            <v>2</v>
          </cell>
        </row>
        <row r="4720">
          <cell r="D4720" t="str">
            <v>033380_Z11</v>
          </cell>
          <cell r="P4720">
            <v>4.9500000000000002E-2</v>
          </cell>
          <cell r="AD4720">
            <v>3</v>
          </cell>
        </row>
        <row r="4721">
          <cell r="D4721" t="str">
            <v>033381_Z11</v>
          </cell>
          <cell r="P4721">
            <v>4.9500000000000002E-2</v>
          </cell>
          <cell r="AD4721">
            <v>1</v>
          </cell>
        </row>
        <row r="4722">
          <cell r="D4722" t="str">
            <v>033381_Z11</v>
          </cell>
          <cell r="P4722">
            <v>4.9500000000000002E-2</v>
          </cell>
          <cell r="AD4722">
            <v>2</v>
          </cell>
        </row>
        <row r="4723">
          <cell r="D4723" t="str">
            <v>033381_Z11</v>
          </cell>
          <cell r="P4723">
            <v>4.9500000000000002E-2</v>
          </cell>
          <cell r="AD4723">
            <v>3</v>
          </cell>
        </row>
        <row r="4724">
          <cell r="D4724" t="str">
            <v>033431_Z11</v>
          </cell>
          <cell r="P4724">
            <v>0.15</v>
          </cell>
          <cell r="AD4724">
            <v>1</v>
          </cell>
        </row>
        <row r="4725">
          <cell r="D4725" t="str">
            <v>033431_Z11</v>
          </cell>
          <cell r="P4725">
            <v>0.15</v>
          </cell>
          <cell r="AD4725">
            <v>2</v>
          </cell>
        </row>
        <row r="4726">
          <cell r="D4726" t="str">
            <v>033431_Z11</v>
          </cell>
          <cell r="P4726">
            <v>0.15</v>
          </cell>
          <cell r="AD4726">
            <v>3</v>
          </cell>
        </row>
        <row r="4727">
          <cell r="D4727" t="str">
            <v>033432_Z11</v>
          </cell>
          <cell r="P4727">
            <v>0.215</v>
          </cell>
          <cell r="AD4727">
            <v>1</v>
          </cell>
        </row>
        <row r="4728">
          <cell r="D4728" t="str">
            <v>033432_Z11</v>
          </cell>
          <cell r="P4728">
            <v>0.215</v>
          </cell>
          <cell r="AD4728">
            <v>2</v>
          </cell>
        </row>
        <row r="4729">
          <cell r="D4729" t="str">
            <v>033432_Z11</v>
          </cell>
          <cell r="P4729">
            <v>0.215</v>
          </cell>
          <cell r="AD4729">
            <v>3</v>
          </cell>
        </row>
        <row r="4730">
          <cell r="D4730" t="str">
            <v>033447_Z11</v>
          </cell>
          <cell r="P4730">
            <v>0.1</v>
          </cell>
          <cell r="AD4730">
            <v>1</v>
          </cell>
        </row>
        <row r="4731">
          <cell r="D4731" t="str">
            <v>033447_Z11</v>
          </cell>
          <cell r="P4731">
            <v>0.1</v>
          </cell>
          <cell r="AD4731">
            <v>2</v>
          </cell>
        </row>
        <row r="4732">
          <cell r="D4732" t="str">
            <v>033447_Z11</v>
          </cell>
          <cell r="P4732">
            <v>0.1</v>
          </cell>
          <cell r="AD4732">
            <v>3</v>
          </cell>
        </row>
        <row r="4733">
          <cell r="D4733" t="str">
            <v>033458_Z11</v>
          </cell>
          <cell r="P4733">
            <v>0.04</v>
          </cell>
          <cell r="AD4733">
            <v>1</v>
          </cell>
        </row>
        <row r="4734">
          <cell r="D4734" t="str">
            <v>033458_Z11</v>
          </cell>
          <cell r="P4734">
            <v>0.04</v>
          </cell>
          <cell r="AD4734">
            <v>2</v>
          </cell>
        </row>
        <row r="4735">
          <cell r="D4735" t="str">
            <v>033458_Z11</v>
          </cell>
          <cell r="P4735">
            <v>0.04</v>
          </cell>
          <cell r="AD4735">
            <v>3</v>
          </cell>
        </row>
        <row r="4736">
          <cell r="D4736" t="str">
            <v>033459_Z11</v>
          </cell>
          <cell r="P4736">
            <v>0.04</v>
          </cell>
          <cell r="AD4736">
            <v>1</v>
          </cell>
        </row>
        <row r="4737">
          <cell r="D4737" t="str">
            <v>033459_Z11</v>
          </cell>
          <cell r="P4737">
            <v>0.04</v>
          </cell>
          <cell r="AD4737">
            <v>2</v>
          </cell>
        </row>
        <row r="4738">
          <cell r="D4738" t="str">
            <v>033459_Z11</v>
          </cell>
          <cell r="P4738">
            <v>0.04</v>
          </cell>
          <cell r="AD4738">
            <v>3</v>
          </cell>
        </row>
        <row r="4739">
          <cell r="D4739" t="str">
            <v>033671_Z11</v>
          </cell>
          <cell r="P4739">
            <v>0.05</v>
          </cell>
          <cell r="AD4739">
            <v>1</v>
          </cell>
        </row>
        <row r="4740">
          <cell r="D4740" t="str">
            <v>033671_Z11</v>
          </cell>
          <cell r="P4740">
            <v>0.05</v>
          </cell>
          <cell r="AD4740">
            <v>2</v>
          </cell>
        </row>
        <row r="4741">
          <cell r="D4741" t="str">
            <v>033671_Z11</v>
          </cell>
          <cell r="P4741">
            <v>0.05</v>
          </cell>
          <cell r="AD4741">
            <v>3</v>
          </cell>
        </row>
        <row r="4742">
          <cell r="D4742" t="str">
            <v>033672_Z11</v>
          </cell>
          <cell r="P4742">
            <v>0.03</v>
          </cell>
          <cell r="AD4742">
            <v>1</v>
          </cell>
        </row>
        <row r="4743">
          <cell r="D4743" t="str">
            <v>033672_Z11</v>
          </cell>
          <cell r="P4743">
            <v>0.03</v>
          </cell>
          <cell r="AD4743">
            <v>2</v>
          </cell>
        </row>
        <row r="4744">
          <cell r="D4744" t="str">
            <v>033672_Z11</v>
          </cell>
          <cell r="P4744">
            <v>0.03</v>
          </cell>
          <cell r="AD4744">
            <v>3</v>
          </cell>
        </row>
        <row r="4745">
          <cell r="D4745" t="str">
            <v>033684_Z11</v>
          </cell>
          <cell r="P4745">
            <v>7.0000000000000007E-2</v>
          </cell>
          <cell r="AD4745">
            <v>1</v>
          </cell>
        </row>
        <row r="4746">
          <cell r="D4746" t="str">
            <v>033684_Z11</v>
          </cell>
          <cell r="P4746">
            <v>7.0000000000000007E-2</v>
          </cell>
          <cell r="AD4746">
            <v>2</v>
          </cell>
        </row>
        <row r="4747">
          <cell r="D4747" t="str">
            <v>033684_Z11</v>
          </cell>
          <cell r="P4747">
            <v>7.0000000000000007E-2</v>
          </cell>
          <cell r="AD4747">
            <v>3</v>
          </cell>
        </row>
        <row r="4748">
          <cell r="D4748" t="str">
            <v>033685_Z11</v>
          </cell>
          <cell r="P4748">
            <v>0.09</v>
          </cell>
          <cell r="AD4748">
            <v>1</v>
          </cell>
        </row>
        <row r="4749">
          <cell r="D4749" t="str">
            <v>033685_Z11</v>
          </cell>
          <cell r="P4749">
            <v>0.09</v>
          </cell>
          <cell r="AD4749">
            <v>2</v>
          </cell>
        </row>
        <row r="4750">
          <cell r="D4750" t="str">
            <v>033685_Z11</v>
          </cell>
          <cell r="P4750">
            <v>0.09</v>
          </cell>
          <cell r="AD4750">
            <v>3</v>
          </cell>
        </row>
        <row r="4751">
          <cell r="D4751" t="str">
            <v>033724_Z11</v>
          </cell>
          <cell r="P4751">
            <v>4.0000000000000001E-3</v>
          </cell>
          <cell r="AD4751">
            <v>1</v>
          </cell>
        </row>
        <row r="4752">
          <cell r="D4752" t="str">
            <v>033724_Z11</v>
          </cell>
          <cell r="P4752">
            <v>4.0000000000000001E-3</v>
          </cell>
          <cell r="AD4752">
            <v>2</v>
          </cell>
        </row>
        <row r="4753">
          <cell r="D4753" t="str">
            <v>033724_Z11</v>
          </cell>
          <cell r="P4753">
            <v>4.0000000000000001E-3</v>
          </cell>
          <cell r="AD4753">
            <v>3</v>
          </cell>
        </row>
        <row r="4754">
          <cell r="D4754" t="str">
            <v>033733_Z11</v>
          </cell>
          <cell r="P4754">
            <v>8.0000000000000002E-3</v>
          </cell>
          <cell r="AD4754">
            <v>1</v>
          </cell>
        </row>
        <row r="4755">
          <cell r="D4755" t="str">
            <v>033733_Z11</v>
          </cell>
          <cell r="P4755">
            <v>8.0000000000000002E-3</v>
          </cell>
          <cell r="AD4755">
            <v>2</v>
          </cell>
        </row>
        <row r="4756">
          <cell r="D4756" t="str">
            <v>033733_Z11</v>
          </cell>
          <cell r="P4756">
            <v>8.0000000000000002E-3</v>
          </cell>
          <cell r="AD4756">
            <v>3</v>
          </cell>
        </row>
        <row r="4757">
          <cell r="D4757" t="str">
            <v>033735_Z11</v>
          </cell>
          <cell r="P4757">
            <v>8.6300000000000002E-2</v>
          </cell>
          <cell r="AD4757">
            <v>1</v>
          </cell>
        </row>
        <row r="4758">
          <cell r="D4758" t="str">
            <v>033735_Z11</v>
          </cell>
          <cell r="P4758">
            <v>8.6300000000000002E-2</v>
          </cell>
          <cell r="AD4758">
            <v>2</v>
          </cell>
        </row>
        <row r="4759">
          <cell r="D4759" t="str">
            <v>033735_Z11</v>
          </cell>
          <cell r="P4759">
            <v>8.6300000000000002E-2</v>
          </cell>
          <cell r="AD4759">
            <v>3</v>
          </cell>
        </row>
        <row r="4760">
          <cell r="D4760" t="str">
            <v>033782_Z11</v>
          </cell>
          <cell r="P4760">
            <v>3.6999999999999998E-2</v>
          </cell>
          <cell r="AD4760">
            <v>1</v>
          </cell>
        </row>
        <row r="4761">
          <cell r="D4761" t="str">
            <v>033782_Z11</v>
          </cell>
          <cell r="P4761">
            <v>3.6999999999999998E-2</v>
          </cell>
          <cell r="AD4761">
            <v>2</v>
          </cell>
        </row>
        <row r="4762">
          <cell r="D4762" t="str">
            <v>033782_Z11</v>
          </cell>
          <cell r="P4762">
            <v>3.6999999999999998E-2</v>
          </cell>
          <cell r="AD4762">
            <v>3</v>
          </cell>
        </row>
        <row r="4763">
          <cell r="D4763" t="str">
            <v>033783_Z11</v>
          </cell>
          <cell r="P4763">
            <v>3.6999999999999998E-2</v>
          </cell>
          <cell r="AD4763">
            <v>1</v>
          </cell>
        </row>
        <row r="4764">
          <cell r="D4764" t="str">
            <v>033783_Z11</v>
          </cell>
          <cell r="P4764">
            <v>3.6999999999999998E-2</v>
          </cell>
          <cell r="AD4764">
            <v>2</v>
          </cell>
        </row>
        <row r="4765">
          <cell r="D4765" t="str">
            <v>033783_Z11</v>
          </cell>
          <cell r="P4765">
            <v>3.6999999999999998E-2</v>
          </cell>
          <cell r="AD4765">
            <v>3</v>
          </cell>
        </row>
        <row r="4766">
          <cell r="D4766" t="str">
            <v>033841_Z11</v>
          </cell>
          <cell r="P4766">
            <v>2.1999999999999999E-2</v>
          </cell>
          <cell r="AD4766">
            <v>1</v>
          </cell>
        </row>
        <row r="4767">
          <cell r="D4767" t="str">
            <v>033841_Z11</v>
          </cell>
          <cell r="P4767">
            <v>2.1999999999999999E-2</v>
          </cell>
          <cell r="AD4767">
            <v>2</v>
          </cell>
        </row>
        <row r="4768">
          <cell r="D4768" t="str">
            <v>033841_Z11</v>
          </cell>
          <cell r="P4768">
            <v>2.1999999999999999E-2</v>
          </cell>
          <cell r="AD4768">
            <v>3</v>
          </cell>
        </row>
        <row r="4769">
          <cell r="D4769" t="str">
            <v>033853_Z11</v>
          </cell>
          <cell r="P4769">
            <v>5.4999999999999997E-3</v>
          </cell>
          <cell r="AD4769">
            <v>1</v>
          </cell>
        </row>
        <row r="4770">
          <cell r="D4770" t="str">
            <v>033853_Z11</v>
          </cell>
          <cell r="P4770">
            <v>5.4999999999999997E-3</v>
          </cell>
          <cell r="AD4770">
            <v>2</v>
          </cell>
        </row>
        <row r="4771">
          <cell r="D4771" t="str">
            <v>033892_Z11</v>
          </cell>
          <cell r="P4771">
            <v>3.6999999999999998E-2</v>
          </cell>
          <cell r="AD4771">
            <v>1</v>
          </cell>
        </row>
        <row r="4772">
          <cell r="D4772" t="str">
            <v>033892_Z11</v>
          </cell>
          <cell r="P4772">
            <v>3.6999999999999998E-2</v>
          </cell>
          <cell r="AD4772">
            <v>2</v>
          </cell>
        </row>
        <row r="4773">
          <cell r="D4773" t="str">
            <v>033892_Z11</v>
          </cell>
          <cell r="P4773">
            <v>3.6999999999999998E-2</v>
          </cell>
          <cell r="AD4773">
            <v>3</v>
          </cell>
        </row>
        <row r="4774">
          <cell r="D4774" t="str">
            <v>033920_Z11</v>
          </cell>
          <cell r="P4774">
            <v>0.11</v>
          </cell>
          <cell r="AD4774">
            <v>1</v>
          </cell>
        </row>
        <row r="4775">
          <cell r="D4775" t="str">
            <v>033920_Z11</v>
          </cell>
          <cell r="P4775">
            <v>0.11</v>
          </cell>
          <cell r="AD4775">
            <v>2</v>
          </cell>
        </row>
        <row r="4776">
          <cell r="D4776" t="str">
            <v>033920_Z11</v>
          </cell>
          <cell r="P4776">
            <v>0.11</v>
          </cell>
          <cell r="AD4776">
            <v>3</v>
          </cell>
        </row>
        <row r="4777">
          <cell r="D4777" t="str">
            <v>033921_Z11</v>
          </cell>
          <cell r="P4777">
            <v>5.5E-2</v>
          </cell>
          <cell r="AD4777">
            <v>1</v>
          </cell>
        </row>
        <row r="4778">
          <cell r="D4778" t="str">
            <v>033921_Z11</v>
          </cell>
          <cell r="P4778">
            <v>5.5E-2</v>
          </cell>
          <cell r="AD4778">
            <v>2</v>
          </cell>
        </row>
        <row r="4779">
          <cell r="D4779" t="str">
            <v>033921_Z11</v>
          </cell>
          <cell r="P4779">
            <v>5.5E-2</v>
          </cell>
          <cell r="AD4779">
            <v>3</v>
          </cell>
        </row>
        <row r="4780">
          <cell r="D4780" t="str">
            <v>033934_Z11</v>
          </cell>
          <cell r="P4780">
            <v>0.16</v>
          </cell>
          <cell r="AD4780">
            <v>1</v>
          </cell>
        </row>
        <row r="4781">
          <cell r="D4781" t="str">
            <v>033934_Z11</v>
          </cell>
          <cell r="P4781">
            <v>0.16</v>
          </cell>
          <cell r="AD4781">
            <v>2</v>
          </cell>
        </row>
        <row r="4782">
          <cell r="D4782" t="str">
            <v>033934_Z11</v>
          </cell>
          <cell r="P4782">
            <v>0.16</v>
          </cell>
          <cell r="AD4782">
            <v>3</v>
          </cell>
        </row>
        <row r="4783">
          <cell r="D4783" t="str">
            <v>033935_Z11</v>
          </cell>
          <cell r="P4783">
            <v>5.5E-2</v>
          </cell>
          <cell r="AD4783">
            <v>1</v>
          </cell>
        </row>
        <row r="4784">
          <cell r="D4784" t="str">
            <v>033935_Z11</v>
          </cell>
          <cell r="P4784">
            <v>5.5E-2</v>
          </cell>
          <cell r="AD4784">
            <v>2</v>
          </cell>
        </row>
        <row r="4785">
          <cell r="D4785" t="str">
            <v>033935_Z11</v>
          </cell>
          <cell r="P4785">
            <v>5.5E-2</v>
          </cell>
          <cell r="AD4785">
            <v>3</v>
          </cell>
        </row>
        <row r="4786">
          <cell r="D4786" t="str">
            <v>033939_Z11</v>
          </cell>
          <cell r="P4786">
            <v>0.16</v>
          </cell>
          <cell r="AD4786">
            <v>1</v>
          </cell>
        </row>
        <row r="4787">
          <cell r="D4787" t="str">
            <v>033939_Z11</v>
          </cell>
          <cell r="P4787">
            <v>0.16</v>
          </cell>
          <cell r="AD4787">
            <v>2</v>
          </cell>
        </row>
        <row r="4788">
          <cell r="D4788" t="str">
            <v>033939_Z11</v>
          </cell>
          <cell r="P4788">
            <v>0.16</v>
          </cell>
          <cell r="AD4788">
            <v>3</v>
          </cell>
        </row>
        <row r="4789">
          <cell r="D4789" t="str">
            <v>033947_Z11</v>
          </cell>
          <cell r="P4789">
            <v>4.4999999999999998E-2</v>
          </cell>
          <cell r="AD4789">
            <v>1</v>
          </cell>
        </row>
        <row r="4790">
          <cell r="D4790" t="str">
            <v>033947_Z11</v>
          </cell>
          <cell r="P4790">
            <v>4.4999999999999998E-2</v>
          </cell>
          <cell r="AD4790">
            <v>2</v>
          </cell>
        </row>
        <row r="4791">
          <cell r="D4791" t="str">
            <v>033947_Z11</v>
          </cell>
          <cell r="P4791">
            <v>4.4999999999999998E-2</v>
          </cell>
          <cell r="AD4791">
            <v>3</v>
          </cell>
        </row>
        <row r="4792">
          <cell r="D4792" t="str">
            <v>033956_Z11</v>
          </cell>
          <cell r="P4792">
            <v>0.03</v>
          </cell>
          <cell r="AD4792">
            <v>1</v>
          </cell>
        </row>
        <row r="4793">
          <cell r="D4793" t="str">
            <v>033956_Z11</v>
          </cell>
          <cell r="P4793">
            <v>0.03</v>
          </cell>
          <cell r="AD4793">
            <v>2</v>
          </cell>
        </row>
        <row r="4794">
          <cell r="D4794" t="str">
            <v>033956_Z11</v>
          </cell>
          <cell r="P4794">
            <v>0.03</v>
          </cell>
          <cell r="AD4794">
            <v>3</v>
          </cell>
        </row>
        <row r="4795">
          <cell r="D4795" t="str">
            <v>033968_Z11</v>
          </cell>
          <cell r="P4795">
            <v>7.4999999999999997E-3</v>
          </cell>
          <cell r="AD4795">
            <v>1</v>
          </cell>
        </row>
        <row r="4796">
          <cell r="D4796" t="str">
            <v>033968_Z11</v>
          </cell>
          <cell r="P4796">
            <v>7.4999999999999997E-3</v>
          </cell>
          <cell r="AD4796">
            <v>2</v>
          </cell>
        </row>
        <row r="4797">
          <cell r="D4797" t="str">
            <v>033968_Z11</v>
          </cell>
          <cell r="P4797">
            <v>7.4999999999999997E-3</v>
          </cell>
          <cell r="AD4797">
            <v>3</v>
          </cell>
        </row>
        <row r="4798">
          <cell r="D4798" t="str">
            <v>033969_Z11</v>
          </cell>
          <cell r="P4798">
            <v>7.4999999999999997E-3</v>
          </cell>
          <cell r="AD4798">
            <v>1</v>
          </cell>
        </row>
        <row r="4799">
          <cell r="D4799" t="str">
            <v>033969_Z11</v>
          </cell>
          <cell r="P4799">
            <v>7.4999999999999997E-3</v>
          </cell>
          <cell r="AD4799">
            <v>2</v>
          </cell>
        </row>
        <row r="4800">
          <cell r="D4800" t="str">
            <v>033969_Z11</v>
          </cell>
          <cell r="P4800">
            <v>7.4999999999999997E-3</v>
          </cell>
          <cell r="AD4800">
            <v>3</v>
          </cell>
        </row>
        <row r="4801">
          <cell r="D4801" t="str">
            <v>033970_Z11</v>
          </cell>
          <cell r="P4801">
            <v>7.4999999999999997E-3</v>
          </cell>
          <cell r="AD4801">
            <v>1</v>
          </cell>
        </row>
        <row r="4802">
          <cell r="D4802" t="str">
            <v>033970_Z11</v>
          </cell>
          <cell r="P4802">
            <v>7.4999999999999997E-3</v>
          </cell>
          <cell r="AD4802">
            <v>2</v>
          </cell>
        </row>
        <row r="4803">
          <cell r="D4803" t="str">
            <v>033970_Z11</v>
          </cell>
          <cell r="P4803">
            <v>7.4999999999999997E-3</v>
          </cell>
          <cell r="AD4803">
            <v>3</v>
          </cell>
        </row>
        <row r="4804">
          <cell r="D4804" t="str">
            <v>033971_Z11</v>
          </cell>
          <cell r="P4804">
            <v>7.4999999999999997E-3</v>
          </cell>
          <cell r="AD4804">
            <v>1</v>
          </cell>
        </row>
        <row r="4805">
          <cell r="D4805" t="str">
            <v>033971_Z11</v>
          </cell>
          <cell r="P4805">
            <v>7.4999999999999997E-3</v>
          </cell>
          <cell r="AD4805">
            <v>2</v>
          </cell>
        </row>
        <row r="4806">
          <cell r="D4806" t="str">
            <v>033971_Z11</v>
          </cell>
          <cell r="P4806">
            <v>7.4999999999999997E-3</v>
          </cell>
          <cell r="AD4806">
            <v>3</v>
          </cell>
        </row>
        <row r="4807">
          <cell r="D4807" t="str">
            <v>033982_Z11</v>
          </cell>
          <cell r="P4807">
            <v>7.0000000000000007E-2</v>
          </cell>
          <cell r="AD4807">
            <v>1</v>
          </cell>
        </row>
        <row r="4808">
          <cell r="D4808" t="str">
            <v>033982_Z11</v>
          </cell>
          <cell r="P4808">
            <v>7.0000000000000007E-2</v>
          </cell>
          <cell r="AD4808">
            <v>2</v>
          </cell>
        </row>
        <row r="4809">
          <cell r="D4809" t="str">
            <v>033982_Z11</v>
          </cell>
          <cell r="P4809">
            <v>7.0000000000000007E-2</v>
          </cell>
          <cell r="AD4809">
            <v>3</v>
          </cell>
        </row>
        <row r="4810">
          <cell r="D4810" t="str">
            <v>033985_Z11</v>
          </cell>
          <cell r="P4810">
            <v>1.0999999999999999E-2</v>
          </cell>
          <cell r="AD4810">
            <v>1</v>
          </cell>
        </row>
        <row r="4811">
          <cell r="D4811" t="str">
            <v>033985_Z11</v>
          </cell>
          <cell r="P4811">
            <v>1.0999999999999999E-2</v>
          </cell>
          <cell r="AD4811">
            <v>2</v>
          </cell>
        </row>
        <row r="4812">
          <cell r="D4812" t="str">
            <v>033985_Z11</v>
          </cell>
          <cell r="P4812">
            <v>1.0999999999999999E-2</v>
          </cell>
          <cell r="AD4812">
            <v>3</v>
          </cell>
        </row>
        <row r="4813">
          <cell r="D4813" t="str">
            <v>033986_Z11</v>
          </cell>
          <cell r="P4813">
            <v>0.03</v>
          </cell>
          <cell r="AD4813">
            <v>1</v>
          </cell>
        </row>
        <row r="4814">
          <cell r="D4814" t="str">
            <v>033986_Z11</v>
          </cell>
          <cell r="P4814">
            <v>0.03</v>
          </cell>
          <cell r="AD4814">
            <v>2</v>
          </cell>
        </row>
        <row r="4815">
          <cell r="D4815" t="str">
            <v>033986_Z11</v>
          </cell>
          <cell r="P4815">
            <v>0.03</v>
          </cell>
          <cell r="AD4815">
            <v>3</v>
          </cell>
        </row>
        <row r="4816">
          <cell r="D4816" t="str">
            <v>033987_Z11</v>
          </cell>
          <cell r="P4816">
            <v>2.1999999999999999E-2</v>
          </cell>
          <cell r="AD4816">
            <v>1</v>
          </cell>
        </row>
        <row r="4817">
          <cell r="D4817" t="str">
            <v>033987_Z11</v>
          </cell>
          <cell r="P4817">
            <v>2.1999999999999999E-2</v>
          </cell>
          <cell r="AD4817">
            <v>2</v>
          </cell>
        </row>
        <row r="4818">
          <cell r="D4818" t="str">
            <v>033987_Z11</v>
          </cell>
          <cell r="P4818">
            <v>2.1999999999999999E-2</v>
          </cell>
          <cell r="AD4818">
            <v>3</v>
          </cell>
        </row>
        <row r="4819">
          <cell r="D4819" t="str">
            <v>033988_Z11</v>
          </cell>
          <cell r="P4819">
            <v>2.1999999999999999E-2</v>
          </cell>
          <cell r="AD4819">
            <v>1</v>
          </cell>
        </row>
        <row r="4820">
          <cell r="D4820" t="str">
            <v>033988_Z11</v>
          </cell>
          <cell r="P4820">
            <v>2.1999999999999999E-2</v>
          </cell>
          <cell r="AD4820">
            <v>2</v>
          </cell>
        </row>
        <row r="4821">
          <cell r="D4821" t="str">
            <v>033988_Z11</v>
          </cell>
          <cell r="P4821">
            <v>2.1999999999999999E-2</v>
          </cell>
          <cell r="AD4821">
            <v>3</v>
          </cell>
        </row>
        <row r="4822">
          <cell r="D4822" t="str">
            <v>033989_Z11</v>
          </cell>
          <cell r="P4822">
            <v>4.4999999999999998E-2</v>
          </cell>
          <cell r="AD4822">
            <v>1</v>
          </cell>
        </row>
        <row r="4823">
          <cell r="D4823" t="str">
            <v>033989_Z11</v>
          </cell>
          <cell r="P4823">
            <v>4.4999999999999998E-2</v>
          </cell>
          <cell r="AD4823">
            <v>2</v>
          </cell>
        </row>
        <row r="4824">
          <cell r="D4824" t="str">
            <v>033989_Z11</v>
          </cell>
          <cell r="P4824">
            <v>4.4999999999999998E-2</v>
          </cell>
          <cell r="AD4824">
            <v>3</v>
          </cell>
        </row>
        <row r="4825">
          <cell r="D4825" t="str">
            <v>033990_Z11</v>
          </cell>
          <cell r="P4825">
            <v>4.4999999999999998E-2</v>
          </cell>
          <cell r="AD4825">
            <v>1</v>
          </cell>
        </row>
        <row r="4826">
          <cell r="D4826" t="str">
            <v>033990_Z11</v>
          </cell>
          <cell r="P4826">
            <v>4.4999999999999998E-2</v>
          </cell>
          <cell r="AD4826">
            <v>2</v>
          </cell>
        </row>
        <row r="4827">
          <cell r="D4827" t="str">
            <v>033990_Z11</v>
          </cell>
          <cell r="P4827">
            <v>4.4999999999999998E-2</v>
          </cell>
          <cell r="AD4827">
            <v>3</v>
          </cell>
        </row>
        <row r="4828">
          <cell r="D4828" t="str">
            <v>033994_Z11</v>
          </cell>
          <cell r="P4828">
            <v>1.0999999999999999E-2</v>
          </cell>
          <cell r="AD4828">
            <v>1</v>
          </cell>
        </row>
        <row r="4829">
          <cell r="D4829" t="str">
            <v>033994_Z11</v>
          </cell>
          <cell r="P4829">
            <v>1.0999999999999999E-2</v>
          </cell>
          <cell r="AD4829">
            <v>2</v>
          </cell>
        </row>
        <row r="4830">
          <cell r="D4830" t="str">
            <v>033994_Z11</v>
          </cell>
          <cell r="P4830">
            <v>1.0999999999999999E-2</v>
          </cell>
          <cell r="AD4830">
            <v>3</v>
          </cell>
        </row>
        <row r="4831">
          <cell r="D4831" t="str">
            <v>033998_Z11</v>
          </cell>
          <cell r="P4831">
            <v>0.17</v>
          </cell>
          <cell r="AD4831">
            <v>1</v>
          </cell>
        </row>
        <row r="4832">
          <cell r="D4832" t="str">
            <v>033998_Z11</v>
          </cell>
          <cell r="P4832">
            <v>0.17</v>
          </cell>
          <cell r="AD4832">
            <v>2</v>
          </cell>
        </row>
        <row r="4833">
          <cell r="D4833" t="str">
            <v>033998_Z11</v>
          </cell>
          <cell r="P4833">
            <v>0.17</v>
          </cell>
          <cell r="AD4833">
            <v>3</v>
          </cell>
        </row>
        <row r="4834">
          <cell r="D4834" t="str">
            <v>034008_Z11</v>
          </cell>
          <cell r="P4834">
            <v>4.0000000000000001E-3</v>
          </cell>
          <cell r="AD4834">
            <v>1</v>
          </cell>
        </row>
        <row r="4835">
          <cell r="D4835" t="str">
            <v>034008_Z11</v>
          </cell>
          <cell r="P4835">
            <v>4.0000000000000001E-3</v>
          </cell>
          <cell r="AD4835">
            <v>2</v>
          </cell>
        </row>
        <row r="4836">
          <cell r="D4836" t="str">
            <v>034008_Z11</v>
          </cell>
          <cell r="P4836">
            <v>4.0000000000000001E-3</v>
          </cell>
          <cell r="AD4836">
            <v>3</v>
          </cell>
        </row>
        <row r="4837">
          <cell r="D4837" t="str">
            <v>034022_Z11</v>
          </cell>
          <cell r="P4837">
            <v>0.11</v>
          </cell>
          <cell r="AD4837">
            <v>1</v>
          </cell>
        </row>
        <row r="4838">
          <cell r="D4838" t="str">
            <v>034022_Z11</v>
          </cell>
          <cell r="P4838">
            <v>0.11</v>
          </cell>
          <cell r="AD4838">
            <v>2</v>
          </cell>
        </row>
        <row r="4839">
          <cell r="D4839" t="str">
            <v>034022_Z11</v>
          </cell>
          <cell r="P4839">
            <v>0.11</v>
          </cell>
          <cell r="AD4839">
            <v>3</v>
          </cell>
        </row>
        <row r="4840">
          <cell r="D4840" t="str">
            <v>034023_Z11</v>
          </cell>
          <cell r="P4840">
            <v>0.11</v>
          </cell>
          <cell r="AD4840">
            <v>1</v>
          </cell>
        </row>
        <row r="4841">
          <cell r="D4841" t="str">
            <v>034023_Z11</v>
          </cell>
          <cell r="P4841">
            <v>0.11</v>
          </cell>
          <cell r="AD4841">
            <v>2</v>
          </cell>
        </row>
        <row r="4842">
          <cell r="D4842" t="str">
            <v>034023_Z11</v>
          </cell>
          <cell r="P4842">
            <v>0.11</v>
          </cell>
          <cell r="AD4842">
            <v>3</v>
          </cell>
        </row>
        <row r="4843">
          <cell r="D4843" t="str">
            <v>034043_Z11</v>
          </cell>
          <cell r="P4843">
            <v>0.35</v>
          </cell>
          <cell r="AD4843">
            <v>1</v>
          </cell>
        </row>
        <row r="4844">
          <cell r="D4844" t="str">
            <v>034043_Z11</v>
          </cell>
          <cell r="P4844">
            <v>0.35</v>
          </cell>
          <cell r="AD4844">
            <v>2</v>
          </cell>
        </row>
        <row r="4845">
          <cell r="D4845" t="str">
            <v>034043_Z11</v>
          </cell>
          <cell r="P4845">
            <v>0.35</v>
          </cell>
          <cell r="AD4845">
            <v>3</v>
          </cell>
        </row>
        <row r="4846">
          <cell r="D4846" t="str">
            <v>034044_Z11</v>
          </cell>
          <cell r="P4846">
            <v>0.35</v>
          </cell>
          <cell r="AD4846">
            <v>1</v>
          </cell>
        </row>
        <row r="4847">
          <cell r="D4847" t="str">
            <v>034044_Z11</v>
          </cell>
          <cell r="P4847">
            <v>0.35</v>
          </cell>
          <cell r="AD4847">
            <v>2</v>
          </cell>
        </row>
        <row r="4848">
          <cell r="D4848" t="str">
            <v>034044_Z11</v>
          </cell>
          <cell r="P4848">
            <v>0.35</v>
          </cell>
          <cell r="AD4848">
            <v>3</v>
          </cell>
        </row>
        <row r="4849">
          <cell r="D4849" t="str">
            <v>034094_Z11</v>
          </cell>
          <cell r="P4849">
            <v>1.0999999999999999E-2</v>
          </cell>
          <cell r="AD4849">
            <v>1</v>
          </cell>
        </row>
        <row r="4850">
          <cell r="D4850" t="str">
            <v>034094_Z11</v>
          </cell>
          <cell r="P4850">
            <v>1.0999999999999999E-2</v>
          </cell>
          <cell r="AD4850">
            <v>2</v>
          </cell>
        </row>
        <row r="4851">
          <cell r="D4851" t="str">
            <v>034094_Z11</v>
          </cell>
          <cell r="P4851">
            <v>1.0999999999999999E-2</v>
          </cell>
          <cell r="AD4851">
            <v>3</v>
          </cell>
        </row>
        <row r="4852">
          <cell r="D4852" t="str">
            <v>034105_Z11</v>
          </cell>
          <cell r="P4852">
            <v>0.34799999999999998</v>
          </cell>
          <cell r="AD4852">
            <v>1</v>
          </cell>
        </row>
        <row r="4853">
          <cell r="D4853" t="str">
            <v>034105_Z11</v>
          </cell>
          <cell r="P4853">
            <v>0.34799999999999998</v>
          </cell>
          <cell r="AD4853">
            <v>2</v>
          </cell>
        </row>
        <row r="4854">
          <cell r="D4854" t="str">
            <v>034105_Z11</v>
          </cell>
          <cell r="P4854">
            <v>0.34799999999999998</v>
          </cell>
          <cell r="AD4854">
            <v>3</v>
          </cell>
        </row>
        <row r="4855">
          <cell r="D4855" t="str">
            <v>034111_Z11</v>
          </cell>
          <cell r="P4855">
            <v>1.4999999999999999E-2</v>
          </cell>
          <cell r="AD4855">
            <v>1</v>
          </cell>
        </row>
        <row r="4856">
          <cell r="D4856" t="str">
            <v>034111_Z11</v>
          </cell>
          <cell r="P4856">
            <v>1.4999999999999999E-2</v>
          </cell>
          <cell r="AD4856">
            <v>2</v>
          </cell>
        </row>
        <row r="4857">
          <cell r="D4857" t="str">
            <v>034111_Z11</v>
          </cell>
          <cell r="P4857">
            <v>1.4999999999999999E-2</v>
          </cell>
          <cell r="AD4857">
            <v>3</v>
          </cell>
        </row>
        <row r="4858">
          <cell r="D4858" t="str">
            <v>034112_Z11</v>
          </cell>
          <cell r="P4858">
            <v>1.8499999999999999E-2</v>
          </cell>
          <cell r="AD4858">
            <v>1</v>
          </cell>
        </row>
        <row r="4859">
          <cell r="D4859" t="str">
            <v>034112_Z11</v>
          </cell>
          <cell r="P4859">
            <v>1.8499999999999999E-2</v>
          </cell>
          <cell r="AD4859">
            <v>2</v>
          </cell>
        </row>
        <row r="4860">
          <cell r="D4860" t="str">
            <v>034112_Z11</v>
          </cell>
          <cell r="P4860">
            <v>1.8499999999999999E-2</v>
          </cell>
          <cell r="AD4860">
            <v>3</v>
          </cell>
        </row>
        <row r="4861">
          <cell r="D4861" t="str">
            <v>034115_Z11</v>
          </cell>
          <cell r="P4861">
            <v>3.23</v>
          </cell>
          <cell r="AD4861">
            <v>1</v>
          </cell>
        </row>
        <row r="4862">
          <cell r="D4862" t="str">
            <v>034115_Z11</v>
          </cell>
          <cell r="P4862">
            <v>3.23</v>
          </cell>
          <cell r="AD4862">
            <v>2</v>
          </cell>
        </row>
        <row r="4863">
          <cell r="D4863" t="str">
            <v>034115_Z11</v>
          </cell>
          <cell r="P4863">
            <v>3.23</v>
          </cell>
          <cell r="AD4863">
            <v>3</v>
          </cell>
        </row>
        <row r="4864">
          <cell r="D4864" t="str">
            <v>034116_Z11</v>
          </cell>
          <cell r="P4864">
            <v>3.23</v>
          </cell>
          <cell r="AD4864">
            <v>1</v>
          </cell>
        </row>
        <row r="4865">
          <cell r="D4865" t="str">
            <v>034116_Z11</v>
          </cell>
          <cell r="P4865">
            <v>3.23</v>
          </cell>
          <cell r="AD4865">
            <v>2</v>
          </cell>
        </row>
        <row r="4866">
          <cell r="D4866" t="str">
            <v>034116_Z11</v>
          </cell>
          <cell r="P4866">
            <v>3.23</v>
          </cell>
          <cell r="AD4866">
            <v>3</v>
          </cell>
        </row>
        <row r="4867">
          <cell r="D4867" t="str">
            <v>034122_Z11</v>
          </cell>
          <cell r="P4867">
            <v>0.03</v>
          </cell>
          <cell r="AD4867">
            <v>1</v>
          </cell>
        </row>
        <row r="4868">
          <cell r="D4868" t="str">
            <v>034122_Z11</v>
          </cell>
          <cell r="P4868">
            <v>0.03</v>
          </cell>
          <cell r="AD4868">
            <v>2</v>
          </cell>
        </row>
        <row r="4869">
          <cell r="D4869" t="str">
            <v>034122_Z11</v>
          </cell>
          <cell r="P4869">
            <v>0.03</v>
          </cell>
          <cell r="AD4869">
            <v>3</v>
          </cell>
        </row>
        <row r="4870">
          <cell r="D4870" t="str">
            <v>034123_Z11</v>
          </cell>
          <cell r="P4870">
            <v>1.4999999999999999E-2</v>
          </cell>
          <cell r="AD4870">
            <v>1</v>
          </cell>
        </row>
        <row r="4871">
          <cell r="D4871" t="str">
            <v>034123_Z11</v>
          </cell>
          <cell r="P4871">
            <v>1.4999999999999999E-2</v>
          </cell>
          <cell r="AD4871">
            <v>2</v>
          </cell>
        </row>
        <row r="4872">
          <cell r="D4872" t="str">
            <v>034123_Z11</v>
          </cell>
          <cell r="P4872">
            <v>1.4999999999999999E-2</v>
          </cell>
          <cell r="AD4872">
            <v>3</v>
          </cell>
        </row>
        <row r="4873">
          <cell r="D4873" t="str">
            <v>034124_Z11</v>
          </cell>
          <cell r="P4873">
            <v>1.4999999999999999E-2</v>
          </cell>
          <cell r="AD4873">
            <v>1</v>
          </cell>
        </row>
        <row r="4874">
          <cell r="D4874" t="str">
            <v>034124_Z11</v>
          </cell>
          <cell r="P4874">
            <v>1.4999999999999999E-2</v>
          </cell>
          <cell r="AD4874">
            <v>2</v>
          </cell>
        </row>
        <row r="4875">
          <cell r="D4875" t="str">
            <v>034124_Z11</v>
          </cell>
          <cell r="P4875">
            <v>1.4999999999999999E-2</v>
          </cell>
          <cell r="AD4875">
            <v>3</v>
          </cell>
        </row>
        <row r="4876">
          <cell r="D4876" t="str">
            <v>034125_Z11</v>
          </cell>
          <cell r="P4876">
            <v>4.4999999999999998E-2</v>
          </cell>
          <cell r="AD4876">
            <v>1</v>
          </cell>
        </row>
        <row r="4877">
          <cell r="D4877" t="str">
            <v>034125_Z11</v>
          </cell>
          <cell r="P4877">
            <v>4.4999999999999998E-2</v>
          </cell>
          <cell r="AD4877">
            <v>2</v>
          </cell>
        </row>
        <row r="4878">
          <cell r="D4878" t="str">
            <v>034125_Z11</v>
          </cell>
          <cell r="P4878">
            <v>4.4999999999999998E-2</v>
          </cell>
          <cell r="AD4878">
            <v>3</v>
          </cell>
        </row>
        <row r="4879">
          <cell r="D4879" t="str">
            <v>034143_Z11</v>
          </cell>
          <cell r="P4879">
            <v>4.8000000000000001E-2</v>
          </cell>
          <cell r="AD4879">
            <v>1</v>
          </cell>
        </row>
        <row r="4880">
          <cell r="D4880" t="str">
            <v>034143_Z11</v>
          </cell>
          <cell r="P4880">
            <v>4.8000000000000001E-2</v>
          </cell>
          <cell r="AD4880">
            <v>2</v>
          </cell>
        </row>
        <row r="4881">
          <cell r="D4881" t="str">
            <v>034143_Z11</v>
          </cell>
          <cell r="P4881">
            <v>4.8000000000000001E-2</v>
          </cell>
          <cell r="AD4881">
            <v>3</v>
          </cell>
        </row>
        <row r="4882">
          <cell r="D4882" t="str">
            <v>034144_Z11</v>
          </cell>
          <cell r="P4882">
            <v>4.4999999999999998E-2</v>
          </cell>
          <cell r="AD4882">
            <v>1</v>
          </cell>
        </row>
        <row r="4883">
          <cell r="D4883" t="str">
            <v>034144_Z11</v>
          </cell>
          <cell r="P4883">
            <v>4.4999999999999998E-2</v>
          </cell>
          <cell r="AD4883">
            <v>2</v>
          </cell>
        </row>
        <row r="4884">
          <cell r="D4884" t="str">
            <v>034144_Z11</v>
          </cell>
          <cell r="P4884">
            <v>4.4999999999999998E-2</v>
          </cell>
          <cell r="AD4884">
            <v>3</v>
          </cell>
        </row>
        <row r="4885">
          <cell r="D4885" t="str">
            <v>034177_Z11</v>
          </cell>
          <cell r="P4885">
            <v>5.5E-2</v>
          </cell>
          <cell r="AD4885">
            <v>1</v>
          </cell>
        </row>
        <row r="4886">
          <cell r="D4886" t="str">
            <v>034177_Z11</v>
          </cell>
          <cell r="P4886">
            <v>5.5E-2</v>
          </cell>
          <cell r="AD4886">
            <v>2</v>
          </cell>
        </row>
        <row r="4887">
          <cell r="D4887" t="str">
            <v>034177_Z11</v>
          </cell>
          <cell r="P4887">
            <v>5.5E-2</v>
          </cell>
          <cell r="AD4887">
            <v>3</v>
          </cell>
        </row>
        <row r="4888">
          <cell r="D4888" t="str">
            <v>034178_Z11</v>
          </cell>
          <cell r="P4888">
            <v>5.5E-2</v>
          </cell>
          <cell r="AD4888">
            <v>1</v>
          </cell>
        </row>
        <row r="4889">
          <cell r="D4889" t="str">
            <v>034178_Z11</v>
          </cell>
          <cell r="P4889">
            <v>5.5E-2</v>
          </cell>
          <cell r="AD4889">
            <v>2</v>
          </cell>
        </row>
        <row r="4890">
          <cell r="D4890" t="str">
            <v>034178_Z11</v>
          </cell>
          <cell r="P4890">
            <v>5.5E-2</v>
          </cell>
          <cell r="AD4890">
            <v>3</v>
          </cell>
        </row>
        <row r="4891">
          <cell r="D4891" t="str">
            <v>034179_Z11</v>
          </cell>
          <cell r="P4891">
            <v>5.5E-2</v>
          </cell>
          <cell r="AD4891">
            <v>1</v>
          </cell>
        </row>
        <row r="4892">
          <cell r="D4892" t="str">
            <v>034179_Z11</v>
          </cell>
          <cell r="P4892">
            <v>5.5E-2</v>
          </cell>
          <cell r="AD4892">
            <v>2</v>
          </cell>
        </row>
        <row r="4893">
          <cell r="D4893" t="str">
            <v>034179_Z11</v>
          </cell>
          <cell r="P4893">
            <v>5.5E-2</v>
          </cell>
          <cell r="AD4893">
            <v>3</v>
          </cell>
        </row>
        <row r="4894">
          <cell r="D4894" t="str">
            <v>034180_Z11</v>
          </cell>
          <cell r="P4894">
            <v>5.5E-2</v>
          </cell>
          <cell r="AD4894">
            <v>1</v>
          </cell>
        </row>
        <row r="4895">
          <cell r="D4895" t="str">
            <v>034180_Z11</v>
          </cell>
          <cell r="P4895">
            <v>5.5E-2</v>
          </cell>
          <cell r="AD4895">
            <v>2</v>
          </cell>
        </row>
        <row r="4896">
          <cell r="D4896" t="str">
            <v>034180_Z11</v>
          </cell>
          <cell r="P4896">
            <v>5.5E-2</v>
          </cell>
          <cell r="AD4896">
            <v>3</v>
          </cell>
        </row>
        <row r="4897">
          <cell r="D4897" t="str">
            <v>034189_Z11</v>
          </cell>
          <cell r="P4897">
            <v>0.16</v>
          </cell>
          <cell r="AD4897">
            <v>1</v>
          </cell>
        </row>
        <row r="4898">
          <cell r="D4898" t="str">
            <v>034189_Z11</v>
          </cell>
          <cell r="P4898">
            <v>0.16</v>
          </cell>
          <cell r="AD4898">
            <v>2</v>
          </cell>
        </row>
        <row r="4899">
          <cell r="D4899" t="str">
            <v>034189_Z11</v>
          </cell>
          <cell r="P4899">
            <v>0.16</v>
          </cell>
          <cell r="AD4899">
            <v>3</v>
          </cell>
        </row>
        <row r="4900">
          <cell r="D4900" t="str">
            <v>034945_Z11</v>
          </cell>
          <cell r="P4900">
            <v>0.09</v>
          </cell>
          <cell r="AD4900">
            <v>1</v>
          </cell>
        </row>
        <row r="4901">
          <cell r="D4901" t="str">
            <v>034945_Z11</v>
          </cell>
          <cell r="P4901">
            <v>0.09</v>
          </cell>
          <cell r="AD4901">
            <v>2</v>
          </cell>
        </row>
        <row r="4902">
          <cell r="D4902" t="str">
            <v>034945_Z11</v>
          </cell>
          <cell r="P4902">
            <v>0.09</v>
          </cell>
          <cell r="AD4902">
            <v>3</v>
          </cell>
        </row>
        <row r="4903">
          <cell r="D4903" t="str">
            <v>034203_Z11</v>
          </cell>
          <cell r="P4903">
            <v>1.4999999999999999E-2</v>
          </cell>
          <cell r="AD4903">
            <v>1</v>
          </cell>
        </row>
        <row r="4904">
          <cell r="D4904" t="str">
            <v>034203_Z11</v>
          </cell>
          <cell r="P4904">
            <v>1.4999999999999999E-2</v>
          </cell>
          <cell r="AD4904">
            <v>2</v>
          </cell>
        </row>
        <row r="4905">
          <cell r="D4905" t="str">
            <v>034203_Z11</v>
          </cell>
          <cell r="P4905">
            <v>1.4999999999999999E-2</v>
          </cell>
          <cell r="AD4905">
            <v>3</v>
          </cell>
        </row>
        <row r="4906">
          <cell r="D4906" t="str">
            <v>034205_Z11</v>
          </cell>
          <cell r="P4906">
            <v>0.315</v>
          </cell>
          <cell r="AD4906">
            <v>1</v>
          </cell>
        </row>
        <row r="4907">
          <cell r="D4907" t="str">
            <v>034205_Z11</v>
          </cell>
          <cell r="P4907">
            <v>0.315</v>
          </cell>
          <cell r="AD4907">
            <v>2</v>
          </cell>
        </row>
        <row r="4908">
          <cell r="D4908" t="str">
            <v>034205_Z11</v>
          </cell>
          <cell r="P4908">
            <v>0.315</v>
          </cell>
          <cell r="AD4908">
            <v>3</v>
          </cell>
        </row>
        <row r="4909">
          <cell r="D4909" t="str">
            <v>034206_Z11</v>
          </cell>
          <cell r="P4909">
            <v>0.15</v>
          </cell>
          <cell r="AD4909">
            <v>1</v>
          </cell>
        </row>
        <row r="4910">
          <cell r="D4910" t="str">
            <v>034206_Z11</v>
          </cell>
          <cell r="P4910">
            <v>0.15</v>
          </cell>
          <cell r="AD4910">
            <v>2</v>
          </cell>
        </row>
        <row r="4911">
          <cell r="D4911" t="str">
            <v>034206_Z11</v>
          </cell>
          <cell r="P4911">
            <v>0.15</v>
          </cell>
          <cell r="AD4911">
            <v>3</v>
          </cell>
        </row>
        <row r="4912">
          <cell r="D4912" t="str">
            <v>034245_Z11</v>
          </cell>
          <cell r="P4912">
            <v>0.03</v>
          </cell>
          <cell r="AD4912">
            <v>1</v>
          </cell>
        </row>
        <row r="4913">
          <cell r="D4913" t="str">
            <v>034245_Z11</v>
          </cell>
          <cell r="P4913">
            <v>0.03</v>
          </cell>
          <cell r="AD4913">
            <v>2</v>
          </cell>
        </row>
        <row r="4914">
          <cell r="D4914" t="str">
            <v>034245_Z11</v>
          </cell>
          <cell r="P4914">
            <v>0.03</v>
          </cell>
          <cell r="AD4914">
            <v>3</v>
          </cell>
        </row>
        <row r="4915">
          <cell r="D4915" t="str">
            <v>034246_Z11</v>
          </cell>
          <cell r="P4915">
            <v>2.3E-2</v>
          </cell>
          <cell r="AD4915">
            <v>1</v>
          </cell>
        </row>
        <row r="4916">
          <cell r="D4916" t="str">
            <v>034246_Z11</v>
          </cell>
          <cell r="P4916">
            <v>2.3E-2</v>
          </cell>
          <cell r="AD4916">
            <v>2</v>
          </cell>
        </row>
        <row r="4917">
          <cell r="D4917" t="str">
            <v>034246_Z11</v>
          </cell>
          <cell r="P4917">
            <v>2.3E-2</v>
          </cell>
          <cell r="AD4917">
            <v>3</v>
          </cell>
        </row>
        <row r="4918">
          <cell r="D4918" t="str">
            <v>034261_Z11</v>
          </cell>
          <cell r="P4918">
            <v>0.08</v>
          </cell>
          <cell r="AD4918">
            <v>1</v>
          </cell>
        </row>
        <row r="4919">
          <cell r="D4919" t="str">
            <v>034261_Z11</v>
          </cell>
          <cell r="P4919">
            <v>0.08</v>
          </cell>
          <cell r="AD4919">
            <v>2</v>
          </cell>
        </row>
        <row r="4920">
          <cell r="D4920" t="str">
            <v>034261_Z11</v>
          </cell>
          <cell r="P4920">
            <v>0.08</v>
          </cell>
          <cell r="AD4920">
            <v>3</v>
          </cell>
        </row>
        <row r="4921">
          <cell r="D4921" t="str">
            <v>034293_Z11</v>
          </cell>
          <cell r="P4921">
            <v>9.9000000000000005E-2</v>
          </cell>
          <cell r="AD4921">
            <v>1</v>
          </cell>
        </row>
        <row r="4922">
          <cell r="D4922" t="str">
            <v>034293_Z11</v>
          </cell>
          <cell r="P4922">
            <v>9.9000000000000005E-2</v>
          </cell>
          <cell r="AD4922">
            <v>2</v>
          </cell>
        </row>
        <row r="4923">
          <cell r="D4923" t="str">
            <v>034293_Z11</v>
          </cell>
          <cell r="P4923">
            <v>9.9000000000000005E-2</v>
          </cell>
          <cell r="AD4923">
            <v>3</v>
          </cell>
        </row>
        <row r="4924">
          <cell r="D4924" t="str">
            <v>034294_Z11</v>
          </cell>
          <cell r="P4924">
            <v>9.9000000000000005E-2</v>
          </cell>
          <cell r="AD4924">
            <v>1</v>
          </cell>
        </row>
        <row r="4925">
          <cell r="D4925" t="str">
            <v>034294_Z11</v>
          </cell>
          <cell r="P4925">
            <v>9.9000000000000005E-2</v>
          </cell>
          <cell r="AD4925">
            <v>2</v>
          </cell>
        </row>
        <row r="4926">
          <cell r="D4926" t="str">
            <v>034294_Z11</v>
          </cell>
          <cell r="P4926">
            <v>9.9000000000000005E-2</v>
          </cell>
          <cell r="AD4926">
            <v>3</v>
          </cell>
        </row>
        <row r="4927">
          <cell r="D4927" t="str">
            <v>034709_Z11</v>
          </cell>
          <cell r="P4927">
            <v>8.2000000000000003E-2</v>
          </cell>
          <cell r="AD4927">
            <v>1</v>
          </cell>
        </row>
        <row r="4928">
          <cell r="D4928" t="str">
            <v>034709_Z11</v>
          </cell>
          <cell r="P4928">
            <v>8.2000000000000003E-2</v>
          </cell>
          <cell r="AD4928">
            <v>2</v>
          </cell>
        </row>
        <row r="4929">
          <cell r="D4929" t="str">
            <v>034709_Z11</v>
          </cell>
          <cell r="P4929">
            <v>8.2000000000000003E-2</v>
          </cell>
          <cell r="AD4929">
            <v>3</v>
          </cell>
        </row>
        <row r="4930">
          <cell r="D4930" t="str">
            <v>034298_Z11</v>
          </cell>
          <cell r="P4930">
            <v>0.16</v>
          </cell>
          <cell r="AD4930">
            <v>1</v>
          </cell>
        </row>
        <row r="4931">
          <cell r="D4931" t="str">
            <v>034298_Z11</v>
          </cell>
          <cell r="P4931">
            <v>0.16</v>
          </cell>
          <cell r="AD4931">
            <v>2</v>
          </cell>
        </row>
        <row r="4932">
          <cell r="D4932" t="str">
            <v>034298_Z11</v>
          </cell>
          <cell r="P4932">
            <v>0.16</v>
          </cell>
          <cell r="AD4932">
            <v>3</v>
          </cell>
        </row>
        <row r="4933">
          <cell r="D4933" t="str">
            <v>034301_Z11</v>
          </cell>
          <cell r="P4933">
            <v>4.4999999999999998E-2</v>
          </cell>
          <cell r="AD4933">
            <v>1</v>
          </cell>
        </row>
        <row r="4934">
          <cell r="D4934" t="str">
            <v>034301_Z11</v>
          </cell>
          <cell r="P4934">
            <v>4.4999999999999998E-2</v>
          </cell>
          <cell r="AD4934">
            <v>2</v>
          </cell>
        </row>
        <row r="4935">
          <cell r="D4935" t="str">
            <v>034301_Z11</v>
          </cell>
          <cell r="P4935">
            <v>4.4999999999999998E-2</v>
          </cell>
          <cell r="AD4935">
            <v>3</v>
          </cell>
        </row>
        <row r="4936">
          <cell r="D4936" t="str">
            <v>034307_Z11</v>
          </cell>
          <cell r="P4936">
            <v>3.0000000000000001E-3</v>
          </cell>
          <cell r="AD4936">
            <v>1</v>
          </cell>
        </row>
        <row r="4937">
          <cell r="D4937" t="str">
            <v>034307_Z11</v>
          </cell>
          <cell r="P4937">
            <v>3.0000000000000001E-3</v>
          </cell>
          <cell r="AD4937">
            <v>2</v>
          </cell>
        </row>
        <row r="4938">
          <cell r="D4938" t="str">
            <v>034307_Z11</v>
          </cell>
          <cell r="P4938">
            <v>3.0000000000000001E-3</v>
          </cell>
          <cell r="AD4938">
            <v>3</v>
          </cell>
        </row>
        <row r="4939">
          <cell r="D4939" t="str">
            <v>034338_Z11</v>
          </cell>
          <cell r="P4939">
            <v>0.15</v>
          </cell>
          <cell r="AD4939">
            <v>1</v>
          </cell>
        </row>
        <row r="4940">
          <cell r="D4940" t="str">
            <v>034338_Z11</v>
          </cell>
          <cell r="P4940">
            <v>0.15</v>
          </cell>
          <cell r="AD4940">
            <v>2</v>
          </cell>
        </row>
        <row r="4941">
          <cell r="D4941" t="str">
            <v>034338_Z11</v>
          </cell>
          <cell r="P4941">
            <v>0.15</v>
          </cell>
          <cell r="AD4941">
            <v>3</v>
          </cell>
        </row>
        <row r="4942">
          <cell r="D4942" t="str">
            <v>034341_Z11</v>
          </cell>
          <cell r="P4942">
            <v>7.0000000000000007E-2</v>
          </cell>
          <cell r="AD4942">
            <v>1</v>
          </cell>
        </row>
        <row r="4943">
          <cell r="D4943" t="str">
            <v>034341_Z11</v>
          </cell>
          <cell r="P4943">
            <v>7.0000000000000007E-2</v>
          </cell>
          <cell r="AD4943">
            <v>2</v>
          </cell>
        </row>
        <row r="4944">
          <cell r="D4944" t="str">
            <v>034341_Z11</v>
          </cell>
          <cell r="P4944">
            <v>7.0000000000000007E-2</v>
          </cell>
          <cell r="AD4944">
            <v>3</v>
          </cell>
        </row>
        <row r="4945">
          <cell r="D4945" t="str">
            <v>034342_Z11</v>
          </cell>
          <cell r="P4945">
            <v>7.0000000000000007E-2</v>
          </cell>
          <cell r="AD4945">
            <v>1</v>
          </cell>
        </row>
        <row r="4946">
          <cell r="D4946" t="str">
            <v>034342_Z11</v>
          </cell>
          <cell r="P4946">
            <v>7.0000000000000007E-2</v>
          </cell>
          <cell r="AD4946">
            <v>2</v>
          </cell>
        </row>
        <row r="4947">
          <cell r="D4947" t="str">
            <v>034342_Z11</v>
          </cell>
          <cell r="P4947">
            <v>7.0000000000000007E-2</v>
          </cell>
          <cell r="AD4947">
            <v>3</v>
          </cell>
        </row>
        <row r="4948">
          <cell r="D4948" t="str">
            <v>034343_Z11</v>
          </cell>
          <cell r="P4948">
            <v>7.0000000000000007E-2</v>
          </cell>
          <cell r="AD4948">
            <v>1</v>
          </cell>
        </row>
        <row r="4949">
          <cell r="D4949" t="str">
            <v>034343_Z11</v>
          </cell>
          <cell r="P4949">
            <v>7.0000000000000007E-2</v>
          </cell>
          <cell r="AD4949">
            <v>2</v>
          </cell>
        </row>
        <row r="4950">
          <cell r="D4950" t="str">
            <v>034343_Z11</v>
          </cell>
          <cell r="P4950">
            <v>7.0000000000000007E-2</v>
          </cell>
          <cell r="AD4950">
            <v>3</v>
          </cell>
        </row>
        <row r="4951">
          <cell r="D4951" t="str">
            <v>034364_Z11</v>
          </cell>
          <cell r="P4951">
            <v>4.4999999999999998E-2</v>
          </cell>
          <cell r="AD4951">
            <v>1</v>
          </cell>
        </row>
        <row r="4952">
          <cell r="D4952" t="str">
            <v>034364_Z11</v>
          </cell>
          <cell r="P4952">
            <v>4.4999999999999998E-2</v>
          </cell>
          <cell r="AD4952">
            <v>2</v>
          </cell>
        </row>
        <row r="4953">
          <cell r="D4953" t="str">
            <v>034364_Z11</v>
          </cell>
          <cell r="P4953">
            <v>4.4999999999999998E-2</v>
          </cell>
          <cell r="AD4953">
            <v>3</v>
          </cell>
        </row>
        <row r="4954">
          <cell r="D4954" t="str">
            <v>034365_Z11</v>
          </cell>
          <cell r="P4954">
            <v>4.4999999999999998E-2</v>
          </cell>
          <cell r="AD4954">
            <v>1</v>
          </cell>
        </row>
        <row r="4955">
          <cell r="D4955" t="str">
            <v>034365_Z11</v>
          </cell>
          <cell r="P4955">
            <v>4.4999999999999998E-2</v>
          </cell>
          <cell r="AD4955">
            <v>2</v>
          </cell>
        </row>
        <row r="4956">
          <cell r="D4956" t="str">
            <v>034365_Z11</v>
          </cell>
          <cell r="P4956">
            <v>4.4999999999999998E-2</v>
          </cell>
          <cell r="AD4956">
            <v>3</v>
          </cell>
        </row>
        <row r="4957">
          <cell r="D4957" t="str">
            <v>034372_Z11</v>
          </cell>
          <cell r="P4957">
            <v>2.3E-2</v>
          </cell>
          <cell r="AD4957">
            <v>1</v>
          </cell>
        </row>
        <row r="4958">
          <cell r="D4958" t="str">
            <v>034372_Z11</v>
          </cell>
          <cell r="P4958">
            <v>2.3E-2</v>
          </cell>
          <cell r="AD4958">
            <v>2</v>
          </cell>
        </row>
        <row r="4959">
          <cell r="D4959" t="str">
            <v>034372_Z11</v>
          </cell>
          <cell r="P4959">
            <v>2.3E-2</v>
          </cell>
          <cell r="AD4959">
            <v>3</v>
          </cell>
        </row>
        <row r="4960">
          <cell r="D4960" t="str">
            <v>034373_Z11</v>
          </cell>
          <cell r="P4960">
            <v>4.2000000000000003E-2</v>
          </cell>
          <cell r="AD4960">
            <v>1</v>
          </cell>
        </row>
        <row r="4961">
          <cell r="D4961" t="str">
            <v>034373_Z11</v>
          </cell>
          <cell r="P4961">
            <v>4.2000000000000003E-2</v>
          </cell>
          <cell r="AD4961">
            <v>2</v>
          </cell>
        </row>
        <row r="4962">
          <cell r="D4962" t="str">
            <v>034373_Z11</v>
          </cell>
          <cell r="P4962">
            <v>4.2000000000000003E-2</v>
          </cell>
          <cell r="AD4962">
            <v>3</v>
          </cell>
        </row>
        <row r="4963">
          <cell r="D4963" t="str">
            <v>034392_Z11</v>
          </cell>
          <cell r="P4963">
            <v>0.09</v>
          </cell>
          <cell r="AD4963">
            <v>1</v>
          </cell>
        </row>
        <row r="4964">
          <cell r="D4964" t="str">
            <v>034392_Z11</v>
          </cell>
          <cell r="P4964">
            <v>0.09</v>
          </cell>
          <cell r="AD4964">
            <v>2</v>
          </cell>
        </row>
        <row r="4965">
          <cell r="D4965" t="str">
            <v>034392_Z11</v>
          </cell>
          <cell r="P4965">
            <v>0.09</v>
          </cell>
          <cell r="AD4965">
            <v>3</v>
          </cell>
        </row>
        <row r="4966">
          <cell r="D4966" t="str">
            <v>034393_Z11</v>
          </cell>
          <cell r="P4966">
            <v>7.4999999999999997E-3</v>
          </cell>
          <cell r="AD4966">
            <v>1</v>
          </cell>
        </row>
        <row r="4967">
          <cell r="D4967" t="str">
            <v>034393_Z11</v>
          </cell>
          <cell r="P4967">
            <v>7.4999999999999997E-3</v>
          </cell>
          <cell r="AD4967">
            <v>2</v>
          </cell>
        </row>
        <row r="4968">
          <cell r="D4968" t="str">
            <v>034393_Z11</v>
          </cell>
          <cell r="P4968">
            <v>7.4999999999999997E-3</v>
          </cell>
          <cell r="AD4968">
            <v>3</v>
          </cell>
        </row>
        <row r="4969">
          <cell r="D4969" t="str">
            <v>034409_Z11</v>
          </cell>
          <cell r="P4969">
            <v>7.4999999999999997E-2</v>
          </cell>
          <cell r="AD4969">
            <v>1</v>
          </cell>
        </row>
        <row r="4970">
          <cell r="D4970" t="str">
            <v>034409_Z11</v>
          </cell>
          <cell r="P4970">
            <v>7.4999999999999997E-2</v>
          </cell>
          <cell r="AD4970">
            <v>2</v>
          </cell>
        </row>
        <row r="4971">
          <cell r="D4971" t="str">
            <v>034409_Z11</v>
          </cell>
          <cell r="P4971">
            <v>7.4999999999999997E-2</v>
          </cell>
          <cell r="AD4971">
            <v>3</v>
          </cell>
        </row>
        <row r="4972">
          <cell r="D4972" t="str">
            <v>034414_Z11</v>
          </cell>
          <cell r="P4972">
            <v>2.1999999999999999E-2</v>
          </cell>
          <cell r="AD4972">
            <v>1</v>
          </cell>
        </row>
        <row r="4973">
          <cell r="D4973" t="str">
            <v>034414_Z11</v>
          </cell>
          <cell r="P4973">
            <v>2.1999999999999999E-2</v>
          </cell>
          <cell r="AD4973">
            <v>2</v>
          </cell>
        </row>
        <row r="4974">
          <cell r="D4974" t="str">
            <v>034414_Z11</v>
          </cell>
          <cell r="P4974">
            <v>2.1999999999999999E-2</v>
          </cell>
          <cell r="AD4974">
            <v>3</v>
          </cell>
        </row>
        <row r="4975">
          <cell r="D4975" t="str">
            <v>034419_Z11</v>
          </cell>
          <cell r="P4975">
            <v>0.125</v>
          </cell>
          <cell r="AD4975">
            <v>1</v>
          </cell>
        </row>
        <row r="4976">
          <cell r="D4976" t="str">
            <v>034419_Z11</v>
          </cell>
          <cell r="P4976">
            <v>0.125</v>
          </cell>
          <cell r="AD4976">
            <v>2</v>
          </cell>
        </row>
        <row r="4977">
          <cell r="D4977" t="str">
            <v>034419_Z11</v>
          </cell>
          <cell r="P4977">
            <v>0.125</v>
          </cell>
          <cell r="AD4977">
            <v>3</v>
          </cell>
        </row>
        <row r="4978">
          <cell r="D4978" t="str">
            <v>034420_Z11</v>
          </cell>
          <cell r="P4978">
            <v>0.125</v>
          </cell>
          <cell r="AD4978">
            <v>1</v>
          </cell>
        </row>
        <row r="4979">
          <cell r="D4979" t="str">
            <v>034420_Z11</v>
          </cell>
          <cell r="P4979">
            <v>0.125</v>
          </cell>
          <cell r="AD4979">
            <v>2</v>
          </cell>
        </row>
        <row r="4980">
          <cell r="D4980" t="str">
            <v>034420_Z11</v>
          </cell>
          <cell r="P4980">
            <v>0.125</v>
          </cell>
          <cell r="AD4980">
            <v>3</v>
          </cell>
        </row>
        <row r="4981">
          <cell r="D4981" t="str">
            <v>034421_Z11</v>
          </cell>
          <cell r="P4981">
            <v>1.7299999999999999E-2</v>
          </cell>
          <cell r="AD4981">
            <v>1</v>
          </cell>
        </row>
        <row r="4982">
          <cell r="D4982" t="str">
            <v>034421_Z11</v>
          </cell>
          <cell r="P4982">
            <v>1.7299999999999999E-2</v>
          </cell>
          <cell r="AD4982">
            <v>2</v>
          </cell>
        </row>
        <row r="4983">
          <cell r="D4983" t="str">
            <v>034421_Z11</v>
          </cell>
          <cell r="P4983">
            <v>1.7299999999999999E-2</v>
          </cell>
          <cell r="AD4983">
            <v>3</v>
          </cell>
        </row>
        <row r="4984">
          <cell r="D4984" t="str">
            <v>034422_Z11</v>
          </cell>
          <cell r="P4984">
            <v>1.7999999999999999E-2</v>
          </cell>
          <cell r="AD4984">
            <v>1</v>
          </cell>
        </row>
        <row r="4985">
          <cell r="D4985" t="str">
            <v>034422_Z11</v>
          </cell>
          <cell r="P4985">
            <v>1.7999999999999999E-2</v>
          </cell>
          <cell r="AD4985">
            <v>2</v>
          </cell>
        </row>
        <row r="4986">
          <cell r="D4986" t="str">
            <v>034422_Z11</v>
          </cell>
          <cell r="P4986">
            <v>1.7999999999999999E-2</v>
          </cell>
          <cell r="AD4986">
            <v>3</v>
          </cell>
        </row>
        <row r="4987">
          <cell r="D4987" t="str">
            <v>034459_Z11</v>
          </cell>
          <cell r="P4987">
            <v>1.0999999999999999E-2</v>
          </cell>
          <cell r="AD4987">
            <v>1</v>
          </cell>
        </row>
        <row r="4988">
          <cell r="D4988" t="str">
            <v>034459_Z11</v>
          </cell>
          <cell r="P4988">
            <v>1.0999999999999999E-2</v>
          </cell>
          <cell r="AD4988">
            <v>2</v>
          </cell>
        </row>
        <row r="4989">
          <cell r="D4989" t="str">
            <v>034459_Z11</v>
          </cell>
          <cell r="P4989">
            <v>1.0999999999999999E-2</v>
          </cell>
          <cell r="AD4989">
            <v>3</v>
          </cell>
        </row>
        <row r="4990">
          <cell r="D4990" t="str">
            <v>034460_Z11</v>
          </cell>
          <cell r="P4990">
            <v>2.1999999999999999E-2</v>
          </cell>
          <cell r="AD4990">
            <v>1</v>
          </cell>
        </row>
        <row r="4991">
          <cell r="D4991" t="str">
            <v>034460_Z11</v>
          </cell>
          <cell r="P4991">
            <v>2.1999999999999999E-2</v>
          </cell>
          <cell r="AD4991">
            <v>2</v>
          </cell>
        </row>
        <row r="4992">
          <cell r="D4992" t="str">
            <v>034460_Z11</v>
          </cell>
          <cell r="P4992">
            <v>2.1999999999999999E-2</v>
          </cell>
          <cell r="AD4992">
            <v>3</v>
          </cell>
        </row>
        <row r="4993">
          <cell r="D4993" t="str">
            <v>034466_Z11</v>
          </cell>
          <cell r="P4993">
            <v>7.4999999999999997E-2</v>
          </cell>
          <cell r="AD4993">
            <v>1</v>
          </cell>
        </row>
        <row r="4994">
          <cell r="D4994" t="str">
            <v>034466_Z11</v>
          </cell>
          <cell r="P4994">
            <v>7.4999999999999997E-2</v>
          </cell>
          <cell r="AD4994">
            <v>2</v>
          </cell>
        </row>
        <row r="4995">
          <cell r="D4995" t="str">
            <v>034466_Z11</v>
          </cell>
          <cell r="P4995">
            <v>7.4999999999999997E-2</v>
          </cell>
          <cell r="AD4995">
            <v>3</v>
          </cell>
        </row>
        <row r="4996">
          <cell r="D4996" t="str">
            <v>034479_Z11</v>
          </cell>
          <cell r="P4996">
            <v>1.8499999999999999E-2</v>
          </cell>
          <cell r="AD4996">
            <v>1</v>
          </cell>
        </row>
        <row r="4997">
          <cell r="D4997" t="str">
            <v>034479_Z11</v>
          </cell>
          <cell r="P4997">
            <v>1.8499999999999999E-2</v>
          </cell>
          <cell r="AD4997">
            <v>2</v>
          </cell>
        </row>
        <row r="4998">
          <cell r="D4998" t="str">
            <v>034479_Z11</v>
          </cell>
          <cell r="P4998">
            <v>1.8499999999999999E-2</v>
          </cell>
          <cell r="AD4998">
            <v>3</v>
          </cell>
        </row>
        <row r="4999">
          <cell r="D4999" t="str">
            <v>034500_Z11</v>
          </cell>
          <cell r="P4999">
            <v>7.4999999999999997E-3</v>
          </cell>
          <cell r="AD4999">
            <v>1</v>
          </cell>
        </row>
        <row r="5000">
          <cell r="D5000" t="str">
            <v>034500_Z11</v>
          </cell>
          <cell r="P5000">
            <v>7.4999999999999997E-3</v>
          </cell>
          <cell r="AD5000">
            <v>2</v>
          </cell>
        </row>
        <row r="5001">
          <cell r="D5001" t="str">
            <v>034500_Z11</v>
          </cell>
          <cell r="P5001">
            <v>7.4999999999999997E-3</v>
          </cell>
          <cell r="AD5001">
            <v>3</v>
          </cell>
        </row>
        <row r="5002">
          <cell r="D5002" t="str">
            <v>034553_Z11</v>
          </cell>
          <cell r="P5002">
            <v>1.0999999999999999E-2</v>
          </cell>
          <cell r="AD5002">
            <v>1</v>
          </cell>
        </row>
        <row r="5003">
          <cell r="D5003" t="str">
            <v>034553_Z11</v>
          </cell>
          <cell r="P5003">
            <v>1.0999999999999999E-2</v>
          </cell>
          <cell r="AD5003">
            <v>2</v>
          </cell>
        </row>
        <row r="5004">
          <cell r="D5004" t="str">
            <v>034553_Z11</v>
          </cell>
          <cell r="P5004">
            <v>1.0999999999999999E-2</v>
          </cell>
          <cell r="AD5004">
            <v>3</v>
          </cell>
        </row>
        <row r="5005">
          <cell r="D5005" t="str">
            <v>034554_Z11</v>
          </cell>
          <cell r="P5005">
            <v>7.4999999999999997E-3</v>
          </cell>
          <cell r="AD5005">
            <v>1</v>
          </cell>
        </row>
        <row r="5006">
          <cell r="D5006" t="str">
            <v>034554_Z11</v>
          </cell>
          <cell r="P5006">
            <v>7.4999999999999997E-3</v>
          </cell>
          <cell r="AD5006">
            <v>2</v>
          </cell>
        </row>
        <row r="5007">
          <cell r="D5007" t="str">
            <v>034554_Z11</v>
          </cell>
          <cell r="P5007">
            <v>7.4999999999999997E-3</v>
          </cell>
          <cell r="AD5007">
            <v>3</v>
          </cell>
        </row>
        <row r="5008">
          <cell r="D5008" t="str">
            <v>034567_Z11</v>
          </cell>
          <cell r="P5008">
            <v>5.5E-2</v>
          </cell>
          <cell r="AD5008">
            <v>1</v>
          </cell>
        </row>
        <row r="5009">
          <cell r="D5009" t="str">
            <v>034567_Z11</v>
          </cell>
          <cell r="P5009">
            <v>5.5E-2</v>
          </cell>
          <cell r="AD5009">
            <v>2</v>
          </cell>
        </row>
        <row r="5010">
          <cell r="D5010" t="str">
            <v>034567_Z11</v>
          </cell>
          <cell r="P5010">
            <v>5.5E-2</v>
          </cell>
          <cell r="AD5010">
            <v>3</v>
          </cell>
        </row>
        <row r="5011">
          <cell r="D5011" t="str">
            <v>034571_Z11</v>
          </cell>
          <cell r="P5011">
            <v>0.11</v>
          </cell>
          <cell r="AD5011">
            <v>1</v>
          </cell>
        </row>
        <row r="5012">
          <cell r="D5012" t="str">
            <v>034571_Z11</v>
          </cell>
          <cell r="P5012">
            <v>0.11</v>
          </cell>
          <cell r="AD5012">
            <v>2</v>
          </cell>
        </row>
        <row r="5013">
          <cell r="D5013" t="str">
            <v>034571_Z11</v>
          </cell>
          <cell r="P5013">
            <v>0.11</v>
          </cell>
          <cell r="AD5013">
            <v>3</v>
          </cell>
        </row>
        <row r="5014">
          <cell r="D5014" t="str">
            <v>034572_Z11</v>
          </cell>
          <cell r="P5014">
            <v>0.11</v>
          </cell>
          <cell r="AD5014">
            <v>1</v>
          </cell>
        </row>
        <row r="5015">
          <cell r="D5015" t="str">
            <v>034572_Z11</v>
          </cell>
          <cell r="P5015">
            <v>0.11</v>
          </cell>
          <cell r="AD5015">
            <v>2</v>
          </cell>
        </row>
        <row r="5016">
          <cell r="D5016" t="str">
            <v>034572_Z11</v>
          </cell>
          <cell r="P5016">
            <v>0.11</v>
          </cell>
          <cell r="AD5016">
            <v>3</v>
          </cell>
        </row>
        <row r="5017">
          <cell r="D5017" t="str">
            <v>034584_Z11</v>
          </cell>
          <cell r="P5017">
            <v>0.03</v>
          </cell>
          <cell r="AD5017">
            <v>1</v>
          </cell>
        </row>
        <row r="5018">
          <cell r="D5018" t="str">
            <v>034584_Z11</v>
          </cell>
          <cell r="P5018">
            <v>0.03</v>
          </cell>
          <cell r="AD5018">
            <v>2</v>
          </cell>
        </row>
        <row r="5019">
          <cell r="D5019" t="str">
            <v>034584_Z11</v>
          </cell>
          <cell r="P5019">
            <v>0.03</v>
          </cell>
          <cell r="AD5019">
            <v>3</v>
          </cell>
        </row>
        <row r="5020">
          <cell r="D5020" t="str">
            <v>034602_Z11</v>
          </cell>
          <cell r="P5020">
            <v>0.03</v>
          </cell>
          <cell r="AD5020">
            <v>1</v>
          </cell>
        </row>
        <row r="5021">
          <cell r="D5021" t="str">
            <v>034602_Z11</v>
          </cell>
          <cell r="P5021">
            <v>0.03</v>
          </cell>
          <cell r="AD5021">
            <v>2</v>
          </cell>
        </row>
        <row r="5022">
          <cell r="D5022" t="str">
            <v>034602_Z11</v>
          </cell>
          <cell r="P5022">
            <v>0.03</v>
          </cell>
          <cell r="AD5022">
            <v>3</v>
          </cell>
        </row>
        <row r="5023">
          <cell r="D5023" t="str">
            <v>034609_Z11</v>
          </cell>
          <cell r="P5023">
            <v>0.17499999999999999</v>
          </cell>
          <cell r="AD5023">
            <v>1</v>
          </cell>
        </row>
        <row r="5024">
          <cell r="D5024" t="str">
            <v>034609_Z11</v>
          </cell>
          <cell r="P5024">
            <v>0.17499999999999999</v>
          </cell>
          <cell r="AD5024">
            <v>2</v>
          </cell>
        </row>
        <row r="5025">
          <cell r="D5025" t="str">
            <v>034609_Z11</v>
          </cell>
          <cell r="P5025">
            <v>0.17499999999999999</v>
          </cell>
          <cell r="AD5025">
            <v>3</v>
          </cell>
        </row>
        <row r="5026">
          <cell r="D5026" t="str">
            <v>034692_Z11</v>
          </cell>
          <cell r="P5026">
            <v>0.17499999999999999</v>
          </cell>
          <cell r="AD5026">
            <v>1</v>
          </cell>
        </row>
        <row r="5027">
          <cell r="D5027" t="str">
            <v>034692_Z11</v>
          </cell>
          <cell r="P5027">
            <v>0.17499999999999999</v>
          </cell>
          <cell r="AD5027">
            <v>2</v>
          </cell>
        </row>
        <row r="5028">
          <cell r="D5028" t="str">
            <v>034692_Z11</v>
          </cell>
          <cell r="P5028">
            <v>0.17499999999999999</v>
          </cell>
          <cell r="AD5028">
            <v>3</v>
          </cell>
        </row>
        <row r="5029">
          <cell r="D5029" t="str">
            <v>034626_Z11</v>
          </cell>
          <cell r="P5029">
            <v>0.115</v>
          </cell>
          <cell r="AD5029">
            <v>1</v>
          </cell>
        </row>
        <row r="5030">
          <cell r="D5030" t="str">
            <v>034626_Z11</v>
          </cell>
          <cell r="P5030">
            <v>0.115</v>
          </cell>
          <cell r="AD5030">
            <v>2</v>
          </cell>
        </row>
        <row r="5031">
          <cell r="D5031" t="str">
            <v>034626_Z11</v>
          </cell>
          <cell r="P5031">
            <v>0.115</v>
          </cell>
          <cell r="AD5031">
            <v>3</v>
          </cell>
        </row>
        <row r="5032">
          <cell r="D5032" t="str">
            <v>034627_Z11</v>
          </cell>
          <cell r="P5032">
            <v>0.115</v>
          </cell>
          <cell r="AD5032">
            <v>1</v>
          </cell>
        </row>
        <row r="5033">
          <cell r="D5033" t="str">
            <v>034627_Z11</v>
          </cell>
          <cell r="P5033">
            <v>0.115</v>
          </cell>
          <cell r="AD5033">
            <v>2</v>
          </cell>
        </row>
        <row r="5034">
          <cell r="D5034" t="str">
            <v>034627_Z11</v>
          </cell>
          <cell r="P5034">
            <v>0.115</v>
          </cell>
          <cell r="AD5034">
            <v>3</v>
          </cell>
        </row>
        <row r="5035">
          <cell r="D5035" t="str">
            <v>034633_Z11</v>
          </cell>
          <cell r="P5035">
            <v>1.4999999999999999E-2</v>
          </cell>
          <cell r="AD5035">
            <v>1</v>
          </cell>
        </row>
        <row r="5036">
          <cell r="D5036" t="str">
            <v>034633_Z11</v>
          </cell>
          <cell r="P5036">
            <v>1.4999999999999999E-2</v>
          </cell>
          <cell r="AD5036">
            <v>2</v>
          </cell>
        </row>
        <row r="5037">
          <cell r="D5037" t="str">
            <v>034633_Z11</v>
          </cell>
          <cell r="P5037">
            <v>1.4999999999999999E-2</v>
          </cell>
          <cell r="AD5037">
            <v>3</v>
          </cell>
        </row>
        <row r="5038">
          <cell r="D5038" t="str">
            <v>034634_Z11</v>
          </cell>
          <cell r="P5038">
            <v>0.03</v>
          </cell>
          <cell r="AD5038">
            <v>1</v>
          </cell>
        </row>
        <row r="5039">
          <cell r="D5039" t="str">
            <v>034634_Z11</v>
          </cell>
          <cell r="P5039">
            <v>0.03</v>
          </cell>
          <cell r="AD5039">
            <v>2</v>
          </cell>
        </row>
        <row r="5040">
          <cell r="D5040" t="str">
            <v>034634_Z11</v>
          </cell>
          <cell r="P5040">
            <v>0.03</v>
          </cell>
          <cell r="AD5040">
            <v>3</v>
          </cell>
        </row>
        <row r="5041">
          <cell r="D5041" t="str">
            <v>034636_Z11</v>
          </cell>
          <cell r="P5041">
            <v>1.4999999999999999E-2</v>
          </cell>
          <cell r="AD5041">
            <v>1</v>
          </cell>
        </row>
        <row r="5042">
          <cell r="D5042" t="str">
            <v>034636_Z11</v>
          </cell>
          <cell r="P5042">
            <v>1.4999999999999999E-2</v>
          </cell>
          <cell r="AD5042">
            <v>2</v>
          </cell>
        </row>
        <row r="5043">
          <cell r="D5043" t="str">
            <v>034636_Z11</v>
          </cell>
          <cell r="P5043">
            <v>1.4999999999999999E-2</v>
          </cell>
          <cell r="AD5043">
            <v>3</v>
          </cell>
        </row>
        <row r="5044">
          <cell r="D5044" t="str">
            <v>034638_Z11</v>
          </cell>
          <cell r="P5044">
            <v>1.8499999999999999E-2</v>
          </cell>
          <cell r="AD5044">
            <v>1</v>
          </cell>
        </row>
        <row r="5045">
          <cell r="D5045" t="str">
            <v>034638_Z11</v>
          </cell>
          <cell r="P5045">
            <v>1.8499999999999999E-2</v>
          </cell>
          <cell r="AD5045">
            <v>2</v>
          </cell>
        </row>
        <row r="5046">
          <cell r="D5046" t="str">
            <v>034638_Z11</v>
          </cell>
          <cell r="P5046">
            <v>1.8499999999999999E-2</v>
          </cell>
          <cell r="AD5046">
            <v>3</v>
          </cell>
        </row>
        <row r="5047">
          <cell r="D5047" t="str">
            <v>034639_Z11</v>
          </cell>
          <cell r="P5047">
            <v>1.8499999999999999E-2</v>
          </cell>
          <cell r="AD5047">
            <v>1</v>
          </cell>
        </row>
        <row r="5048">
          <cell r="D5048" t="str">
            <v>034639_Z11</v>
          </cell>
          <cell r="P5048">
            <v>1.8499999999999999E-2</v>
          </cell>
          <cell r="AD5048">
            <v>2</v>
          </cell>
        </row>
        <row r="5049">
          <cell r="D5049" t="str">
            <v>034639_Z11</v>
          </cell>
          <cell r="P5049">
            <v>1.8499999999999999E-2</v>
          </cell>
          <cell r="AD5049">
            <v>3</v>
          </cell>
        </row>
        <row r="5050">
          <cell r="D5050" t="str">
            <v>034640_Z11</v>
          </cell>
          <cell r="P5050">
            <v>1.8499999999999999E-2</v>
          </cell>
          <cell r="AD5050">
            <v>1</v>
          </cell>
        </row>
        <row r="5051">
          <cell r="D5051" t="str">
            <v>034640_Z11</v>
          </cell>
          <cell r="P5051">
            <v>1.8499999999999999E-2</v>
          </cell>
          <cell r="AD5051">
            <v>2</v>
          </cell>
        </row>
        <row r="5052">
          <cell r="D5052" t="str">
            <v>034640_Z11</v>
          </cell>
          <cell r="P5052">
            <v>1.8499999999999999E-2</v>
          </cell>
          <cell r="AD5052">
            <v>3</v>
          </cell>
        </row>
        <row r="5053">
          <cell r="D5053" t="str">
            <v>034641_Z11</v>
          </cell>
          <cell r="P5053">
            <v>1.8499999999999999E-2</v>
          </cell>
          <cell r="AD5053">
            <v>1</v>
          </cell>
        </row>
        <row r="5054">
          <cell r="D5054" t="str">
            <v>034641_Z11</v>
          </cell>
          <cell r="P5054">
            <v>1.8499999999999999E-2</v>
          </cell>
          <cell r="AD5054">
            <v>2</v>
          </cell>
        </row>
        <row r="5055">
          <cell r="D5055" t="str">
            <v>034641_Z11</v>
          </cell>
          <cell r="P5055">
            <v>1.8499999999999999E-2</v>
          </cell>
          <cell r="AD5055">
            <v>3</v>
          </cell>
        </row>
        <row r="5056">
          <cell r="D5056" t="str">
            <v>034642_Z11</v>
          </cell>
          <cell r="P5056">
            <v>1.8499999999999999E-2</v>
          </cell>
          <cell r="AD5056">
            <v>1</v>
          </cell>
        </row>
        <row r="5057">
          <cell r="D5057" t="str">
            <v>034642_Z11</v>
          </cell>
          <cell r="P5057">
            <v>1.8499999999999999E-2</v>
          </cell>
          <cell r="AD5057">
            <v>2</v>
          </cell>
        </row>
        <row r="5058">
          <cell r="D5058" t="str">
            <v>034642_Z11</v>
          </cell>
          <cell r="P5058">
            <v>1.8499999999999999E-2</v>
          </cell>
          <cell r="AD5058">
            <v>3</v>
          </cell>
        </row>
        <row r="5059">
          <cell r="D5059" t="str">
            <v>034655_Z11</v>
          </cell>
          <cell r="P5059">
            <v>0.06</v>
          </cell>
          <cell r="AD5059">
            <v>1</v>
          </cell>
        </row>
        <row r="5060">
          <cell r="D5060" t="str">
            <v>034655_Z11</v>
          </cell>
          <cell r="P5060">
            <v>0.06</v>
          </cell>
          <cell r="AD5060">
            <v>2</v>
          </cell>
        </row>
        <row r="5061">
          <cell r="D5061" t="str">
            <v>034655_Z11</v>
          </cell>
          <cell r="P5061">
            <v>0.06</v>
          </cell>
          <cell r="AD5061">
            <v>3</v>
          </cell>
        </row>
        <row r="5062">
          <cell r="D5062" t="str">
            <v>034665_Z11</v>
          </cell>
          <cell r="P5062">
            <v>5.4999999999999997E-3</v>
          </cell>
          <cell r="AD5062">
            <v>1</v>
          </cell>
        </row>
        <row r="5063">
          <cell r="D5063" t="str">
            <v>034665_Z11</v>
          </cell>
          <cell r="P5063">
            <v>5.4999999999999997E-3</v>
          </cell>
          <cell r="AD5063">
            <v>2</v>
          </cell>
        </row>
        <row r="5064">
          <cell r="D5064" t="str">
            <v>034665_Z11</v>
          </cell>
          <cell r="P5064">
            <v>5.4999999999999997E-3</v>
          </cell>
          <cell r="AD5064">
            <v>3</v>
          </cell>
        </row>
        <row r="5065">
          <cell r="D5065" t="str">
            <v>034669_Z11</v>
          </cell>
          <cell r="P5065">
            <v>0.11</v>
          </cell>
          <cell r="AD5065">
            <v>1</v>
          </cell>
        </row>
        <row r="5066">
          <cell r="D5066" t="str">
            <v>034669_Z11</v>
          </cell>
          <cell r="P5066">
            <v>0.11</v>
          </cell>
          <cell r="AD5066">
            <v>2</v>
          </cell>
        </row>
        <row r="5067">
          <cell r="D5067" t="str">
            <v>034669_Z11</v>
          </cell>
          <cell r="P5067">
            <v>0.11</v>
          </cell>
          <cell r="AD5067">
            <v>3</v>
          </cell>
        </row>
        <row r="5068">
          <cell r="D5068" t="str">
            <v>034670_Z11</v>
          </cell>
          <cell r="P5068">
            <v>0.11</v>
          </cell>
          <cell r="AD5068">
            <v>1</v>
          </cell>
        </row>
        <row r="5069">
          <cell r="D5069" t="str">
            <v>034670_Z11</v>
          </cell>
          <cell r="P5069">
            <v>0.11</v>
          </cell>
          <cell r="AD5069">
            <v>2</v>
          </cell>
        </row>
        <row r="5070">
          <cell r="D5070" t="str">
            <v>034670_Z11</v>
          </cell>
          <cell r="P5070">
            <v>0.11</v>
          </cell>
          <cell r="AD5070">
            <v>3</v>
          </cell>
        </row>
        <row r="5071">
          <cell r="D5071" t="str">
            <v>034671_Z11</v>
          </cell>
          <cell r="P5071">
            <v>7.4999999999999997E-2</v>
          </cell>
          <cell r="AD5071">
            <v>1</v>
          </cell>
        </row>
        <row r="5072">
          <cell r="D5072" t="str">
            <v>034671_Z11</v>
          </cell>
          <cell r="P5072">
            <v>7.4999999999999997E-2</v>
          </cell>
          <cell r="AD5072">
            <v>2</v>
          </cell>
        </row>
        <row r="5073">
          <cell r="D5073" t="str">
            <v>034671_Z11</v>
          </cell>
          <cell r="P5073">
            <v>7.4999999999999997E-2</v>
          </cell>
          <cell r="AD5073">
            <v>3</v>
          </cell>
        </row>
        <row r="5074">
          <cell r="D5074" t="str">
            <v>034672_Z11</v>
          </cell>
          <cell r="P5074">
            <v>9.8000000000000004E-2</v>
          </cell>
          <cell r="AD5074">
            <v>1</v>
          </cell>
        </row>
        <row r="5075">
          <cell r="D5075" t="str">
            <v>034672_Z11</v>
          </cell>
          <cell r="P5075">
            <v>9.8000000000000004E-2</v>
          </cell>
          <cell r="AD5075">
            <v>2</v>
          </cell>
        </row>
        <row r="5076">
          <cell r="D5076" t="str">
            <v>034672_Z11</v>
          </cell>
          <cell r="P5076">
            <v>9.8000000000000004E-2</v>
          </cell>
          <cell r="AD5076">
            <v>3</v>
          </cell>
        </row>
        <row r="5077">
          <cell r="D5077" t="str">
            <v>034675_Z11</v>
          </cell>
          <cell r="P5077">
            <v>0.2</v>
          </cell>
          <cell r="AD5077">
            <v>1</v>
          </cell>
        </row>
        <row r="5078">
          <cell r="D5078" t="str">
            <v>034675_Z11</v>
          </cell>
          <cell r="P5078">
            <v>0.2</v>
          </cell>
          <cell r="AD5078">
            <v>2</v>
          </cell>
        </row>
        <row r="5079">
          <cell r="D5079" t="str">
            <v>034675_Z11</v>
          </cell>
          <cell r="P5079">
            <v>0.2</v>
          </cell>
          <cell r="AD5079">
            <v>3</v>
          </cell>
        </row>
        <row r="5080">
          <cell r="D5080" t="str">
            <v>034676_Z11</v>
          </cell>
          <cell r="P5080">
            <v>0.2</v>
          </cell>
          <cell r="AD5080">
            <v>1</v>
          </cell>
        </row>
        <row r="5081">
          <cell r="D5081" t="str">
            <v>034676_Z11</v>
          </cell>
          <cell r="P5081">
            <v>0.2</v>
          </cell>
          <cell r="AD5081">
            <v>2</v>
          </cell>
        </row>
        <row r="5082">
          <cell r="D5082" t="str">
            <v>034676_Z11</v>
          </cell>
          <cell r="P5082">
            <v>0.2</v>
          </cell>
          <cell r="AD5082">
            <v>3</v>
          </cell>
        </row>
        <row r="5083">
          <cell r="D5083" t="str">
            <v>034677_Z11</v>
          </cell>
          <cell r="P5083">
            <v>0.2</v>
          </cell>
          <cell r="AD5083">
            <v>1</v>
          </cell>
        </row>
        <row r="5084">
          <cell r="D5084" t="str">
            <v>034677_Z11</v>
          </cell>
          <cell r="P5084">
            <v>0.2</v>
          </cell>
          <cell r="AD5084">
            <v>2</v>
          </cell>
        </row>
        <row r="5085">
          <cell r="D5085" t="str">
            <v>034677_Z11</v>
          </cell>
          <cell r="P5085">
            <v>0.2</v>
          </cell>
          <cell r="AD5085">
            <v>3</v>
          </cell>
        </row>
        <row r="5086">
          <cell r="D5086" t="str">
            <v>034698_Z11</v>
          </cell>
          <cell r="P5086">
            <v>4.1000000000000002E-2</v>
          </cell>
          <cell r="AD5086">
            <v>1</v>
          </cell>
        </row>
        <row r="5087">
          <cell r="D5087" t="str">
            <v>034698_Z11</v>
          </cell>
          <cell r="P5087">
            <v>4.1000000000000002E-2</v>
          </cell>
          <cell r="AD5087">
            <v>2</v>
          </cell>
        </row>
        <row r="5088">
          <cell r="D5088" t="str">
            <v>034698_Z11</v>
          </cell>
          <cell r="P5088">
            <v>4.1000000000000002E-2</v>
          </cell>
          <cell r="AD5088">
            <v>3</v>
          </cell>
        </row>
        <row r="5089">
          <cell r="D5089" t="str">
            <v>034699_Z11</v>
          </cell>
          <cell r="P5089">
            <v>0.18</v>
          </cell>
          <cell r="AD5089">
            <v>1</v>
          </cell>
        </row>
        <row r="5090">
          <cell r="D5090" t="str">
            <v>034699_Z11</v>
          </cell>
          <cell r="P5090">
            <v>0.18</v>
          </cell>
          <cell r="AD5090">
            <v>2</v>
          </cell>
        </row>
        <row r="5091">
          <cell r="D5091" t="str">
            <v>034699_Z11</v>
          </cell>
          <cell r="P5091">
            <v>0.18</v>
          </cell>
          <cell r="AD5091">
            <v>3</v>
          </cell>
        </row>
        <row r="5092">
          <cell r="D5092" t="str">
            <v>034700_Z11</v>
          </cell>
          <cell r="P5092">
            <v>0.06</v>
          </cell>
          <cell r="AD5092">
            <v>1</v>
          </cell>
        </row>
        <row r="5093">
          <cell r="D5093" t="str">
            <v>034700_Z11</v>
          </cell>
          <cell r="P5093">
            <v>0.06</v>
          </cell>
          <cell r="AD5093">
            <v>2</v>
          </cell>
        </row>
        <row r="5094">
          <cell r="D5094" t="str">
            <v>034700_Z11</v>
          </cell>
          <cell r="P5094">
            <v>0.06</v>
          </cell>
          <cell r="AD5094">
            <v>3</v>
          </cell>
        </row>
        <row r="5095">
          <cell r="D5095" t="str">
            <v>034710_Z11</v>
          </cell>
          <cell r="P5095">
            <v>5.4999999999999997E-3</v>
          </cell>
          <cell r="AD5095">
            <v>1</v>
          </cell>
        </row>
        <row r="5096">
          <cell r="D5096" t="str">
            <v>034710_Z11</v>
          </cell>
          <cell r="P5096">
            <v>5.4999999999999997E-3</v>
          </cell>
          <cell r="AD5096">
            <v>2</v>
          </cell>
        </row>
        <row r="5097">
          <cell r="D5097" t="str">
            <v>034710_Z11</v>
          </cell>
          <cell r="P5097">
            <v>5.4999999999999997E-3</v>
          </cell>
          <cell r="AD5097">
            <v>3</v>
          </cell>
        </row>
        <row r="5098">
          <cell r="D5098" t="str">
            <v>034750_Z11</v>
          </cell>
          <cell r="P5098">
            <v>1.4999999999999999E-2</v>
          </cell>
          <cell r="AD5098">
            <v>1</v>
          </cell>
        </row>
        <row r="5099">
          <cell r="D5099" t="str">
            <v>034750_Z11</v>
          </cell>
          <cell r="P5099">
            <v>1.4999999999999999E-2</v>
          </cell>
          <cell r="AD5099">
            <v>2</v>
          </cell>
        </row>
        <row r="5100">
          <cell r="D5100" t="str">
            <v>034761_Z11</v>
          </cell>
          <cell r="P5100">
            <v>3.6999999999999998E-2</v>
          </cell>
          <cell r="AD5100">
            <v>1</v>
          </cell>
        </row>
        <row r="5101">
          <cell r="D5101" t="str">
            <v>034761_Z11</v>
          </cell>
          <cell r="P5101">
            <v>3.6999999999999998E-2</v>
          </cell>
          <cell r="AD5101">
            <v>2</v>
          </cell>
        </row>
        <row r="5102">
          <cell r="D5102" t="str">
            <v>034761_Z11</v>
          </cell>
          <cell r="P5102">
            <v>3.6999999999999998E-2</v>
          </cell>
          <cell r="AD5102">
            <v>3</v>
          </cell>
        </row>
        <row r="5103">
          <cell r="D5103" t="str">
            <v>034764_Z11</v>
          </cell>
          <cell r="P5103">
            <v>4.4999999999999998E-2</v>
          </cell>
          <cell r="AD5103">
            <v>1</v>
          </cell>
        </row>
        <row r="5104">
          <cell r="D5104" t="str">
            <v>034764_Z11</v>
          </cell>
          <cell r="P5104">
            <v>4.4999999999999998E-2</v>
          </cell>
          <cell r="AD5104">
            <v>2</v>
          </cell>
        </row>
        <row r="5105">
          <cell r="D5105" t="str">
            <v>034764_Z11</v>
          </cell>
          <cell r="P5105">
            <v>4.4999999999999998E-2</v>
          </cell>
          <cell r="AD5105">
            <v>3</v>
          </cell>
        </row>
        <row r="5106">
          <cell r="D5106" t="str">
            <v>034765_Z11</v>
          </cell>
          <cell r="P5106">
            <v>4.4999999999999998E-2</v>
          </cell>
          <cell r="AD5106">
            <v>1</v>
          </cell>
        </row>
        <row r="5107">
          <cell r="D5107" t="str">
            <v>034765_Z11</v>
          </cell>
          <cell r="P5107">
            <v>4.4999999999999998E-2</v>
          </cell>
          <cell r="AD5107">
            <v>2</v>
          </cell>
        </row>
        <row r="5108">
          <cell r="D5108" t="str">
            <v>034765_Z11</v>
          </cell>
          <cell r="P5108">
            <v>4.4999999999999998E-2</v>
          </cell>
          <cell r="AD5108">
            <v>3</v>
          </cell>
        </row>
        <row r="5109">
          <cell r="D5109" t="str">
            <v>034806_Z11</v>
          </cell>
          <cell r="P5109">
            <v>1.6E-2</v>
          </cell>
          <cell r="AD5109">
            <v>1</v>
          </cell>
        </row>
        <row r="5110">
          <cell r="D5110" t="str">
            <v>034806_Z11</v>
          </cell>
          <cell r="P5110">
            <v>1.6E-2</v>
          </cell>
          <cell r="AD5110">
            <v>2</v>
          </cell>
        </row>
        <row r="5111">
          <cell r="D5111" t="str">
            <v>034806_Z11</v>
          </cell>
          <cell r="P5111">
            <v>1.6E-2</v>
          </cell>
          <cell r="AD5111">
            <v>3</v>
          </cell>
        </row>
        <row r="5112">
          <cell r="D5112" t="str">
            <v>034850_Z11</v>
          </cell>
          <cell r="P5112">
            <v>7.4999999999999997E-2</v>
          </cell>
          <cell r="AD5112">
            <v>1</v>
          </cell>
        </row>
        <row r="5113">
          <cell r="D5113" t="str">
            <v>034850_Z11</v>
          </cell>
          <cell r="P5113">
            <v>7.4999999999999997E-2</v>
          </cell>
          <cell r="AD5113">
            <v>2</v>
          </cell>
        </row>
        <row r="5114">
          <cell r="D5114" t="str">
            <v>034850_Z11</v>
          </cell>
          <cell r="P5114">
            <v>7.4999999999999997E-2</v>
          </cell>
          <cell r="AD5114">
            <v>3</v>
          </cell>
        </row>
        <row r="5115">
          <cell r="D5115" t="str">
            <v>034868_Z11</v>
          </cell>
          <cell r="P5115">
            <v>0.09</v>
          </cell>
          <cell r="AD5115">
            <v>1</v>
          </cell>
        </row>
        <row r="5116">
          <cell r="D5116" t="str">
            <v>034868_Z11</v>
          </cell>
          <cell r="P5116">
            <v>0.09</v>
          </cell>
          <cell r="AD5116">
            <v>2</v>
          </cell>
        </row>
        <row r="5117">
          <cell r="D5117" t="str">
            <v>034868_Z11</v>
          </cell>
          <cell r="P5117">
            <v>0.09</v>
          </cell>
          <cell r="AD5117">
            <v>3</v>
          </cell>
        </row>
        <row r="5118">
          <cell r="D5118" t="str">
            <v>034904_Z11</v>
          </cell>
          <cell r="P5118">
            <v>0.11</v>
          </cell>
          <cell r="AD5118">
            <v>1</v>
          </cell>
        </row>
        <row r="5119">
          <cell r="D5119" t="str">
            <v>034904_Z11</v>
          </cell>
          <cell r="P5119">
            <v>0.11</v>
          </cell>
          <cell r="AD5119">
            <v>2</v>
          </cell>
        </row>
        <row r="5120">
          <cell r="D5120" t="str">
            <v>034904_Z11</v>
          </cell>
          <cell r="P5120">
            <v>0.11</v>
          </cell>
          <cell r="AD5120">
            <v>3</v>
          </cell>
        </row>
        <row r="5121">
          <cell r="D5121" t="str">
            <v>034905_Z11</v>
          </cell>
          <cell r="P5121">
            <v>0.11</v>
          </cell>
          <cell r="AD5121">
            <v>1</v>
          </cell>
        </row>
        <row r="5122">
          <cell r="D5122" t="str">
            <v>034905_Z11</v>
          </cell>
          <cell r="P5122">
            <v>0.11</v>
          </cell>
          <cell r="AD5122">
            <v>2</v>
          </cell>
        </row>
        <row r="5123">
          <cell r="D5123" t="str">
            <v>034905_Z11</v>
          </cell>
          <cell r="P5123">
            <v>0.11</v>
          </cell>
          <cell r="AD5123">
            <v>3</v>
          </cell>
        </row>
        <row r="5124">
          <cell r="D5124" t="str">
            <v>034916_Z11</v>
          </cell>
          <cell r="P5124">
            <v>1.26E-2</v>
          </cell>
          <cell r="AD5124">
            <v>1</v>
          </cell>
        </row>
        <row r="5125">
          <cell r="D5125" t="str">
            <v>034916_Z11</v>
          </cell>
          <cell r="P5125">
            <v>1.26E-2</v>
          </cell>
          <cell r="AD5125">
            <v>2</v>
          </cell>
        </row>
        <row r="5126">
          <cell r="D5126" t="str">
            <v>034916_Z11</v>
          </cell>
          <cell r="P5126">
            <v>1.26E-2</v>
          </cell>
          <cell r="AD5126">
            <v>3</v>
          </cell>
        </row>
        <row r="5127">
          <cell r="D5127" t="str">
            <v>034917_Z11</v>
          </cell>
          <cell r="P5127">
            <v>5.4999999999999997E-3</v>
          </cell>
          <cell r="AD5127">
            <v>1</v>
          </cell>
        </row>
        <row r="5128">
          <cell r="D5128" t="str">
            <v>034917_Z11</v>
          </cell>
          <cell r="P5128">
            <v>5.4999999999999997E-3</v>
          </cell>
          <cell r="AD5128">
            <v>2</v>
          </cell>
        </row>
        <row r="5129">
          <cell r="D5129" t="str">
            <v>034917_Z11</v>
          </cell>
          <cell r="P5129">
            <v>5.4999999999999997E-3</v>
          </cell>
          <cell r="AD5129">
            <v>3</v>
          </cell>
        </row>
        <row r="5130">
          <cell r="D5130" t="str">
            <v>034918_Z11</v>
          </cell>
          <cell r="P5130">
            <v>0.09</v>
          </cell>
          <cell r="AD5130">
            <v>1</v>
          </cell>
        </row>
        <row r="5131">
          <cell r="D5131" t="str">
            <v>034918_Z11</v>
          </cell>
          <cell r="P5131">
            <v>0.09</v>
          </cell>
          <cell r="AD5131">
            <v>2</v>
          </cell>
        </row>
        <row r="5132">
          <cell r="D5132" t="str">
            <v>034918_Z11</v>
          </cell>
          <cell r="P5132">
            <v>0.09</v>
          </cell>
          <cell r="AD5132">
            <v>3</v>
          </cell>
        </row>
        <row r="5133">
          <cell r="D5133" t="str">
            <v>034919_Z11</v>
          </cell>
          <cell r="P5133">
            <v>0.09</v>
          </cell>
          <cell r="AD5133">
            <v>1</v>
          </cell>
        </row>
        <row r="5134">
          <cell r="D5134" t="str">
            <v>034919_Z11</v>
          </cell>
          <cell r="P5134">
            <v>0.09</v>
          </cell>
          <cell r="AD5134">
            <v>2</v>
          </cell>
        </row>
        <row r="5135">
          <cell r="D5135" t="str">
            <v>034919_Z11</v>
          </cell>
          <cell r="P5135">
            <v>0.09</v>
          </cell>
          <cell r="AD5135">
            <v>3</v>
          </cell>
        </row>
        <row r="5136">
          <cell r="D5136" t="str">
            <v>034921_Z11</v>
          </cell>
          <cell r="P5136">
            <v>0.2</v>
          </cell>
          <cell r="AD5136">
            <v>1</v>
          </cell>
        </row>
        <row r="5137">
          <cell r="D5137" t="str">
            <v>034921_Z11</v>
          </cell>
          <cell r="P5137">
            <v>0.2</v>
          </cell>
          <cell r="AD5137">
            <v>2</v>
          </cell>
        </row>
        <row r="5138">
          <cell r="D5138" t="str">
            <v>034921_Z11</v>
          </cell>
          <cell r="P5138">
            <v>0.2</v>
          </cell>
          <cell r="AD5138">
            <v>3</v>
          </cell>
        </row>
        <row r="5139">
          <cell r="D5139" t="str">
            <v>034929_Z11</v>
          </cell>
          <cell r="P5139">
            <v>4.4999999999999998E-2</v>
          </cell>
          <cell r="AD5139">
            <v>1</v>
          </cell>
        </row>
        <row r="5140">
          <cell r="D5140" t="str">
            <v>034929_Z11</v>
          </cell>
          <cell r="P5140">
            <v>4.4999999999999998E-2</v>
          </cell>
          <cell r="AD5140">
            <v>2</v>
          </cell>
        </row>
        <row r="5141">
          <cell r="D5141" t="str">
            <v>034948_Z11</v>
          </cell>
          <cell r="P5141">
            <v>2.1999999999999999E-2</v>
          </cell>
          <cell r="AD5141">
            <v>1</v>
          </cell>
        </row>
        <row r="5142">
          <cell r="D5142" t="str">
            <v>034948_Z11</v>
          </cell>
          <cell r="P5142">
            <v>2.1999999999999999E-2</v>
          </cell>
          <cell r="AD5142">
            <v>2</v>
          </cell>
        </row>
        <row r="5143">
          <cell r="D5143" t="str">
            <v>034948_Z11</v>
          </cell>
          <cell r="P5143">
            <v>2.1999999999999999E-2</v>
          </cell>
          <cell r="AD5143">
            <v>3</v>
          </cell>
        </row>
        <row r="5144">
          <cell r="D5144" t="str">
            <v>034949_Z11</v>
          </cell>
          <cell r="P5144">
            <v>5.4999999999999997E-3</v>
          </cell>
          <cell r="AD5144">
            <v>1</v>
          </cell>
        </row>
        <row r="5145">
          <cell r="D5145" t="str">
            <v>034949_Z11</v>
          </cell>
          <cell r="P5145">
            <v>5.4999999999999997E-3</v>
          </cell>
          <cell r="AD5145">
            <v>2</v>
          </cell>
        </row>
        <row r="5146">
          <cell r="D5146" t="str">
            <v>034949_Z11</v>
          </cell>
          <cell r="P5146">
            <v>5.4999999999999997E-3</v>
          </cell>
          <cell r="AD5146">
            <v>3</v>
          </cell>
        </row>
        <row r="5147">
          <cell r="D5147" t="str">
            <v>034950_Z11</v>
          </cell>
          <cell r="P5147">
            <v>3.6999999999999998E-2</v>
          </cell>
          <cell r="AD5147">
            <v>1</v>
          </cell>
        </row>
        <row r="5148">
          <cell r="D5148" t="str">
            <v>034950_Z11</v>
          </cell>
          <cell r="P5148">
            <v>3.6999999999999998E-2</v>
          </cell>
          <cell r="AD5148">
            <v>2</v>
          </cell>
        </row>
        <row r="5149">
          <cell r="D5149" t="str">
            <v>034950_Z11</v>
          </cell>
          <cell r="P5149">
            <v>3.6999999999999998E-2</v>
          </cell>
          <cell r="AD5149">
            <v>3</v>
          </cell>
        </row>
        <row r="5150">
          <cell r="D5150" t="str">
            <v>034951_Z11</v>
          </cell>
          <cell r="P5150">
            <v>0.35499999999999998</v>
          </cell>
          <cell r="AD5150">
            <v>1</v>
          </cell>
        </row>
        <row r="5151">
          <cell r="D5151" t="str">
            <v>034951_Z11</v>
          </cell>
          <cell r="P5151">
            <v>0.35499999999999998</v>
          </cell>
          <cell r="AD5151">
            <v>2</v>
          </cell>
        </row>
        <row r="5152">
          <cell r="D5152" t="str">
            <v>034951_Z11</v>
          </cell>
          <cell r="P5152">
            <v>0.35499999999999998</v>
          </cell>
          <cell r="AD5152">
            <v>3</v>
          </cell>
        </row>
        <row r="5153">
          <cell r="D5153" t="str">
            <v>034953_Z11</v>
          </cell>
          <cell r="P5153">
            <v>5.5E-2</v>
          </cell>
          <cell r="AD5153">
            <v>1</v>
          </cell>
        </row>
        <row r="5154">
          <cell r="D5154" t="str">
            <v>034953_Z11</v>
          </cell>
          <cell r="P5154">
            <v>5.5E-2</v>
          </cell>
          <cell r="AD5154">
            <v>2</v>
          </cell>
        </row>
        <row r="5155">
          <cell r="D5155" t="str">
            <v>034953_Z11</v>
          </cell>
          <cell r="P5155">
            <v>5.5E-2</v>
          </cell>
          <cell r="AD5155">
            <v>3</v>
          </cell>
        </row>
        <row r="5156">
          <cell r="D5156" t="str">
            <v>034954_Z11</v>
          </cell>
          <cell r="P5156">
            <v>0.09</v>
          </cell>
          <cell r="AD5156">
            <v>1</v>
          </cell>
        </row>
        <row r="5157">
          <cell r="D5157" t="str">
            <v>034954_Z11</v>
          </cell>
          <cell r="P5157">
            <v>0.09</v>
          </cell>
          <cell r="AD5157">
            <v>2</v>
          </cell>
        </row>
        <row r="5158">
          <cell r="D5158" t="str">
            <v>034954_Z11</v>
          </cell>
          <cell r="P5158">
            <v>0.09</v>
          </cell>
          <cell r="AD5158">
            <v>3</v>
          </cell>
        </row>
      </sheetData>
      <sheetData sheetId="1"/>
      <sheetData sheetId="2">
        <row r="9">
          <cell r="C9">
            <v>68.535123000000169</v>
          </cell>
        </row>
      </sheetData>
      <sheetData sheetId="3"/>
      <sheetData sheetId="4">
        <row r="3">
          <cell r="C3">
            <v>36.197350000000057</v>
          </cell>
        </row>
      </sheetData>
      <sheetData sheetId="5">
        <row r="8">
          <cell r="B8">
            <v>336.963599999998</v>
          </cell>
        </row>
      </sheetData>
      <sheetData sheetId="6">
        <row r="8">
          <cell r="B8">
            <v>155.47559999999996</v>
          </cell>
        </row>
      </sheetData>
      <sheetData sheetId="7">
        <row r="5">
          <cell r="F5">
            <v>25945.046000000006</v>
          </cell>
        </row>
      </sheetData>
      <sheetData sheetId="8">
        <row r="8">
          <cell r="C8">
            <v>336.96359999999993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tabSelected="1" workbookViewId="0"/>
  </sheetViews>
  <sheetFormatPr defaultRowHeight="12.75" x14ac:dyDescent="0.2"/>
  <cols>
    <col min="1" max="3" width="9.140625" customWidth="1"/>
    <col min="9" max="10" width="9.140625" customWidth="1"/>
  </cols>
  <sheetData>
    <row r="1" spans="1:10" s="97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7" customFormat="1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s="97" customForma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s="97" customFormat="1" x14ac:dyDescent="0.2">
      <c r="A4" s="5"/>
      <c r="B4" s="5"/>
      <c r="C4" s="5"/>
      <c r="D4" s="95"/>
      <c r="E4" s="83"/>
      <c r="F4" s="83"/>
      <c r="G4" s="83"/>
      <c r="H4" s="5"/>
      <c r="I4" s="5"/>
      <c r="J4" s="96"/>
    </row>
    <row r="5" spans="1:10" s="97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7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7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7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7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7" customFormat="1" x14ac:dyDescent="0.2">
      <c r="A10" s="5"/>
      <c r="B10" s="98"/>
      <c r="C10" s="5"/>
      <c r="D10" s="5"/>
      <c r="E10" s="5"/>
      <c r="F10" s="5"/>
      <c r="G10" s="5"/>
      <c r="H10" s="5"/>
      <c r="I10" s="99"/>
      <c r="J10" s="5"/>
    </row>
    <row r="11" spans="1:10" s="97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7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7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7" customFormat="1" x14ac:dyDescent="0.2">
      <c r="A14" s="84"/>
      <c r="B14" s="85"/>
      <c r="C14" s="86"/>
      <c r="D14" s="87"/>
      <c r="E14" s="87"/>
      <c r="F14" s="87"/>
      <c r="G14" s="87"/>
      <c r="H14" s="87"/>
      <c r="I14" s="87"/>
      <c r="J14" s="84"/>
    </row>
    <row r="15" spans="1:10" s="97" customFormat="1" x14ac:dyDescent="0.2">
      <c r="A15" s="84"/>
      <c r="B15" s="85"/>
      <c r="C15" s="86"/>
      <c r="D15" s="87"/>
      <c r="E15" s="87"/>
      <c r="F15" s="87"/>
      <c r="G15" s="87"/>
      <c r="H15" s="87"/>
      <c r="I15" s="87"/>
      <c r="J15" s="84"/>
    </row>
    <row r="16" spans="1:10" s="97" customFormat="1" x14ac:dyDescent="0.2">
      <c r="A16" s="84"/>
      <c r="B16" s="85"/>
      <c r="C16" s="86"/>
      <c r="D16" s="87"/>
      <c r="E16" s="87"/>
      <c r="F16" s="87"/>
      <c r="G16" s="87"/>
      <c r="H16" s="87"/>
      <c r="I16" s="87"/>
      <c r="J16" s="84"/>
    </row>
    <row r="17" spans="1:10" s="97" customFormat="1" x14ac:dyDescent="0.2">
      <c r="A17" s="84"/>
      <c r="B17" s="85"/>
      <c r="C17" s="86"/>
      <c r="D17" s="87"/>
      <c r="E17" s="87"/>
      <c r="F17" s="87"/>
      <c r="G17" s="87"/>
      <c r="H17" s="87"/>
      <c r="I17" s="87"/>
      <c r="J17" s="84"/>
    </row>
    <row r="18" spans="1:10" s="97" customFormat="1" x14ac:dyDescent="0.2">
      <c r="A18" s="84"/>
      <c r="B18" s="85"/>
      <c r="C18" s="86"/>
      <c r="D18" s="87"/>
      <c r="E18" s="87"/>
      <c r="F18" s="87"/>
      <c r="G18" s="87"/>
      <c r="H18" s="87"/>
      <c r="I18" s="87"/>
      <c r="J18" s="84"/>
    </row>
    <row r="19" spans="1:10" s="97" customFormat="1" x14ac:dyDescent="0.2">
      <c r="A19" s="84"/>
      <c r="B19" s="85"/>
      <c r="C19" s="86"/>
      <c r="D19" s="87"/>
      <c r="E19" s="87"/>
      <c r="F19" s="87"/>
      <c r="G19" s="87"/>
      <c r="H19" s="87"/>
      <c r="I19" s="87"/>
      <c r="J19" s="84"/>
    </row>
    <row r="20" spans="1:10" s="97" customFormat="1" x14ac:dyDescent="0.2">
      <c r="A20" s="84"/>
      <c r="B20" s="85"/>
      <c r="C20" s="86"/>
      <c r="D20" s="87"/>
      <c r="E20" s="87"/>
      <c r="F20" s="87"/>
      <c r="G20" s="87"/>
      <c r="H20" s="87"/>
      <c r="I20" s="87"/>
      <c r="J20" s="84"/>
    </row>
    <row r="22" spans="1:10" s="97" customFormat="1" x14ac:dyDescent="0.2">
      <c r="A22" s="84"/>
      <c r="B22" s="85"/>
      <c r="C22" s="86"/>
      <c r="D22" s="87"/>
      <c r="E22" s="87"/>
      <c r="F22" s="87"/>
      <c r="G22" s="87"/>
      <c r="H22" s="87"/>
      <c r="I22" s="87"/>
      <c r="J22" s="84"/>
    </row>
    <row r="23" spans="1:10" s="97" customFormat="1" x14ac:dyDescent="0.2">
      <c r="A23" s="84"/>
      <c r="B23" s="85"/>
      <c r="C23" s="86"/>
      <c r="D23" s="87"/>
      <c r="E23" s="87"/>
      <c r="F23" s="87"/>
      <c r="G23" s="87"/>
      <c r="H23" s="87"/>
      <c r="I23" s="87"/>
      <c r="J23" s="84"/>
    </row>
    <row r="24" spans="1:10" s="97" customFormat="1" x14ac:dyDescent="0.2">
      <c r="A24" s="84"/>
      <c r="B24" s="85"/>
      <c r="C24" s="86"/>
      <c r="D24" s="87"/>
      <c r="E24" s="87"/>
      <c r="F24" s="87"/>
      <c r="G24" s="87"/>
      <c r="H24" s="87"/>
      <c r="I24" s="87"/>
      <c r="J24" s="84"/>
    </row>
    <row r="25" spans="1:10" s="97" customFormat="1" ht="150.75" customHeight="1" x14ac:dyDescent="0.7">
      <c r="A25" s="626" t="s">
        <v>286</v>
      </c>
      <c r="B25" s="627"/>
      <c r="C25" s="627"/>
      <c r="D25" s="627"/>
      <c r="E25" s="627"/>
      <c r="F25" s="627"/>
      <c r="G25" s="627"/>
      <c r="H25" s="627"/>
      <c r="I25" s="627"/>
      <c r="J25" s="627"/>
    </row>
    <row r="26" spans="1:10" s="97" customFormat="1" x14ac:dyDescent="0.2">
      <c r="A26" s="84"/>
      <c r="B26" s="85"/>
      <c r="C26" s="86"/>
      <c r="D26" s="84"/>
      <c r="E26" s="87"/>
      <c r="F26" s="87"/>
      <c r="G26" s="87"/>
      <c r="H26" s="87"/>
      <c r="I26" s="87"/>
      <c r="J26" s="84"/>
    </row>
    <row r="27" spans="1:10" s="97" customFormat="1" x14ac:dyDescent="0.2"/>
    <row r="28" spans="1:10" s="97" customFormat="1" x14ac:dyDescent="0.2">
      <c r="A28" s="84"/>
      <c r="B28" s="88"/>
      <c r="C28" s="86"/>
      <c r="D28" s="84"/>
      <c r="E28" s="87"/>
      <c r="F28" s="87"/>
      <c r="G28" s="87"/>
      <c r="H28" s="87"/>
      <c r="I28" s="87"/>
      <c r="J28" s="84"/>
    </row>
    <row r="29" spans="1:10" s="97" customFormat="1" x14ac:dyDescent="0.2">
      <c r="A29" s="84"/>
      <c r="B29" s="85"/>
      <c r="C29" s="86"/>
      <c r="D29" s="84"/>
      <c r="E29" s="87"/>
      <c r="F29" s="87"/>
      <c r="G29" s="87"/>
      <c r="H29" s="87"/>
      <c r="I29" s="87"/>
      <c r="J29" s="84"/>
    </row>
    <row r="30" spans="1:10" s="97" customFormat="1" ht="21.75" customHeight="1" x14ac:dyDescent="0.2">
      <c r="A30" s="628" t="s">
        <v>427</v>
      </c>
      <c r="B30" s="628"/>
      <c r="C30" s="628"/>
      <c r="D30" s="628"/>
      <c r="E30" s="628"/>
      <c r="F30" s="628"/>
      <c r="G30" s="628"/>
      <c r="H30" s="628"/>
      <c r="I30" s="628"/>
      <c r="J30" s="628"/>
    </row>
    <row r="31" spans="1:10" s="97" customFormat="1" x14ac:dyDescent="0.2">
      <c r="A31" s="84"/>
      <c r="B31" s="85"/>
      <c r="C31" s="84"/>
      <c r="D31" s="84"/>
      <c r="E31" s="87"/>
      <c r="F31" s="87"/>
      <c r="G31" s="87"/>
      <c r="H31" s="87"/>
      <c r="I31" s="87"/>
      <c r="J31" s="84"/>
    </row>
    <row r="32" spans="1:10" s="97" customFormat="1" x14ac:dyDescent="0.2"/>
    <row r="33" spans="2:10" s="97" customFormat="1" x14ac:dyDescent="0.2"/>
    <row r="34" spans="2:10" s="97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7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7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7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7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7" customFormat="1" x14ac:dyDescent="0.2"/>
    <row r="40" spans="2:10" s="97" customFormat="1" x14ac:dyDescent="0.2">
      <c r="B40" s="100"/>
      <c r="C40" s="100"/>
      <c r="D40" s="100"/>
      <c r="E40" s="100"/>
      <c r="F40" s="100"/>
      <c r="G40" s="100"/>
      <c r="H40" s="100"/>
      <c r="I40" s="100"/>
    </row>
    <row r="41" spans="2:10" s="97" customFormat="1" x14ac:dyDescent="0.2"/>
    <row r="42" spans="2:10" s="97" customFormat="1" x14ac:dyDescent="0.2"/>
    <row r="43" spans="2:10" s="97" customFormat="1" x14ac:dyDescent="0.2"/>
    <row r="44" spans="2:10" s="97" customFormat="1" x14ac:dyDescent="0.2"/>
    <row r="45" spans="2:10" s="97" customFormat="1" x14ac:dyDescent="0.2"/>
    <row r="46" spans="2:10" s="97" customFormat="1" x14ac:dyDescent="0.2"/>
    <row r="47" spans="2:10" s="97" customFormat="1" x14ac:dyDescent="0.2"/>
    <row r="48" spans="2:10" s="97" customFormat="1" x14ac:dyDescent="0.2"/>
    <row r="49" spans="1:10" s="97" customFormat="1" x14ac:dyDescent="0.2"/>
    <row r="50" spans="1:10" s="97" customFormat="1" x14ac:dyDescent="0.2"/>
    <row r="51" spans="1:10" s="97" customFormat="1" ht="18.75" x14ac:dyDescent="0.2">
      <c r="A51" s="629" t="s">
        <v>421</v>
      </c>
      <c r="B51" s="629"/>
      <c r="C51" s="629"/>
      <c r="D51" s="629"/>
      <c r="E51" s="629"/>
      <c r="F51" s="629"/>
      <c r="G51" s="629"/>
      <c r="H51" s="629"/>
      <c r="I51" s="629"/>
      <c r="J51" s="629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2"/>
  <sheetViews>
    <sheetView showGridLines="0" zoomScaleNormal="100" workbookViewId="0"/>
  </sheetViews>
  <sheetFormatPr defaultRowHeight="12" x14ac:dyDescent="0.2"/>
  <cols>
    <col min="1" max="1" width="17.28515625" style="51" customWidth="1"/>
    <col min="2" max="4" width="8.7109375" style="51" customWidth="1"/>
    <col min="5" max="7" width="7.85546875" style="51" customWidth="1"/>
    <col min="8" max="10" width="7.28515625" style="51" customWidth="1"/>
    <col min="11" max="13" width="8.7109375" style="51" customWidth="1"/>
    <col min="14" max="16" width="9.7109375" style="51" customWidth="1"/>
    <col min="17" max="17" width="9.5703125" style="51" customWidth="1"/>
    <col min="18" max="18" width="13.28515625" style="51" customWidth="1"/>
    <col min="19" max="19" width="13.85546875" style="51" customWidth="1"/>
    <col min="20" max="20" width="14" style="51" customWidth="1"/>
    <col min="21" max="16384" width="9.140625" style="51"/>
  </cols>
  <sheetData>
    <row r="1" spans="1:16" s="186" customFormat="1" ht="18.75" x14ac:dyDescent="0.3">
      <c r="A1" s="119" t="s">
        <v>329</v>
      </c>
      <c r="B1" s="484"/>
      <c r="C1" s="484"/>
      <c r="D1" s="484"/>
      <c r="P1" s="191" t="str">
        <f>Obsah!$A$1</f>
        <v>I. čtvrtletí 2017</v>
      </c>
    </row>
    <row r="2" spans="1:16" ht="7.5" customHeight="1" x14ac:dyDescent="0.2"/>
    <row r="3" spans="1:16" ht="12.75" customHeight="1" x14ac:dyDescent="0.2">
      <c r="A3" s="682"/>
      <c r="B3" s="674" t="s">
        <v>33</v>
      </c>
      <c r="C3" s="672"/>
      <c r="D3" s="675"/>
      <c r="E3" s="672" t="s">
        <v>303</v>
      </c>
      <c r="F3" s="672"/>
      <c r="G3" s="675"/>
      <c r="H3" s="674" t="s">
        <v>306</v>
      </c>
      <c r="I3" s="672"/>
      <c r="J3" s="675"/>
      <c r="K3" s="674" t="s">
        <v>6</v>
      </c>
      <c r="L3" s="672"/>
      <c r="M3" s="672"/>
      <c r="N3" s="674" t="s">
        <v>290</v>
      </c>
      <c r="O3" s="672"/>
      <c r="P3" s="672"/>
    </row>
    <row r="4" spans="1:16" ht="12.75" customHeight="1" x14ac:dyDescent="0.2">
      <c r="A4" s="682"/>
      <c r="B4" s="677" t="s">
        <v>157</v>
      </c>
      <c r="C4" s="676"/>
      <c r="D4" s="678"/>
      <c r="E4" s="683" t="s">
        <v>157</v>
      </c>
      <c r="F4" s="684"/>
      <c r="G4" s="685"/>
      <c r="H4" s="683" t="s">
        <v>157</v>
      </c>
      <c r="I4" s="684"/>
      <c r="J4" s="685"/>
      <c r="K4" s="683" t="s">
        <v>157</v>
      </c>
      <c r="L4" s="684"/>
      <c r="M4" s="685"/>
      <c r="N4" s="683" t="s">
        <v>7</v>
      </c>
      <c r="O4" s="684"/>
      <c r="P4" s="684"/>
    </row>
    <row r="5" spans="1:16" ht="12.75" customHeight="1" x14ac:dyDescent="0.2">
      <c r="A5" s="682"/>
      <c r="B5" s="481" t="s">
        <v>82</v>
      </c>
      <c r="C5" s="481" t="s">
        <v>83</v>
      </c>
      <c r="D5" s="481" t="s">
        <v>84</v>
      </c>
      <c r="E5" s="481" t="s">
        <v>82</v>
      </c>
      <c r="F5" s="481" t="s">
        <v>83</v>
      </c>
      <c r="G5" s="481" t="s">
        <v>84</v>
      </c>
      <c r="H5" s="481" t="s">
        <v>82</v>
      </c>
      <c r="I5" s="481" t="s">
        <v>83</v>
      </c>
      <c r="J5" s="481" t="s">
        <v>84</v>
      </c>
      <c r="K5" s="481" t="s">
        <v>82</v>
      </c>
      <c r="L5" s="481" t="s">
        <v>83</v>
      </c>
      <c r="M5" s="481" t="s">
        <v>84</v>
      </c>
      <c r="N5" s="481" t="s">
        <v>82</v>
      </c>
      <c r="O5" s="481" t="s">
        <v>83</v>
      </c>
      <c r="P5" s="348" t="s">
        <v>84</v>
      </c>
    </row>
    <row r="6" spans="1:16" ht="12.75" customHeight="1" x14ac:dyDescent="0.2">
      <c r="A6" s="695" t="s">
        <v>178</v>
      </c>
      <c r="B6" s="650">
        <f>SUM(B7:D7)</f>
        <v>548196.15399999998</v>
      </c>
      <c r="C6" s="651"/>
      <c r="D6" s="651"/>
      <c r="E6" s="650">
        <f t="shared" ref="E6" si="0">SUM(E7:G7)</f>
        <v>38582.134000000005</v>
      </c>
      <c r="F6" s="651"/>
      <c r="G6" s="651"/>
      <c r="H6" s="650">
        <f t="shared" ref="H6" si="1">SUM(H7:J7)</f>
        <v>9073.637999999999</v>
      </c>
      <c r="I6" s="651"/>
      <c r="J6" s="651"/>
      <c r="K6" s="650">
        <f t="shared" ref="K6" si="2">SUM(K7:M7)</f>
        <v>509614.02</v>
      </c>
      <c r="L6" s="651"/>
      <c r="M6" s="651"/>
      <c r="N6" s="650">
        <f t="shared" ref="N6" si="3">SUM(N7:P7)</f>
        <v>3855424.4799999995</v>
      </c>
      <c r="O6" s="651"/>
      <c r="P6" s="651"/>
    </row>
    <row r="7" spans="1:16" x14ac:dyDescent="0.2">
      <c r="A7" s="694"/>
      <c r="B7" s="387">
        <f>SUM(B8:B14)</f>
        <v>181937.92700000003</v>
      </c>
      <c r="C7" s="377">
        <f t="shared" ref="C7:P7" si="4">SUM(C8:C14)</f>
        <v>168104.60699999999</v>
      </c>
      <c r="D7" s="376">
        <f t="shared" si="4"/>
        <v>198153.62</v>
      </c>
      <c r="E7" s="377">
        <f t="shared" si="4"/>
        <v>15578.312000000002</v>
      </c>
      <c r="F7" s="377">
        <f t="shared" si="4"/>
        <v>10127.113000000001</v>
      </c>
      <c r="G7" s="377">
        <f t="shared" si="4"/>
        <v>12876.709000000001</v>
      </c>
      <c r="H7" s="387">
        <f t="shared" si="4"/>
        <v>3992.558</v>
      </c>
      <c r="I7" s="377">
        <f t="shared" si="4"/>
        <v>2294.482</v>
      </c>
      <c r="J7" s="376">
        <f t="shared" si="4"/>
        <v>2786.598</v>
      </c>
      <c r="K7" s="352">
        <f t="shared" si="4"/>
        <v>166359.61500000002</v>
      </c>
      <c r="L7" s="353">
        <f t="shared" si="4"/>
        <v>157977.49399999998</v>
      </c>
      <c r="M7" s="381">
        <f t="shared" si="4"/>
        <v>185276.91099999999</v>
      </c>
      <c r="N7" s="353">
        <f t="shared" si="4"/>
        <v>1384524.4639999999</v>
      </c>
      <c r="O7" s="353">
        <f t="shared" si="4"/>
        <v>1184330.608</v>
      </c>
      <c r="P7" s="353">
        <f t="shared" si="4"/>
        <v>1286569.4079999998</v>
      </c>
    </row>
    <row r="8" spans="1:16" x14ac:dyDescent="0.2">
      <c r="A8" s="198" t="s">
        <v>112</v>
      </c>
      <c r="B8" s="326">
        <v>23113.550999999999</v>
      </c>
      <c r="C8" s="52">
        <v>23043.441999999999</v>
      </c>
      <c r="D8" s="327">
        <v>26594.554</v>
      </c>
      <c r="E8" s="52">
        <v>2640.9650000000001</v>
      </c>
      <c r="F8" s="52">
        <v>2720.6840000000002</v>
      </c>
      <c r="G8" s="52">
        <v>3248.8159999999998</v>
      </c>
      <c r="H8" s="326">
        <v>550.45699999999999</v>
      </c>
      <c r="I8" s="52">
        <v>496.37299999999999</v>
      </c>
      <c r="J8" s="327">
        <v>421.80600000000004</v>
      </c>
      <c r="K8" s="326">
        <v>20472.585999999999</v>
      </c>
      <c r="L8" s="52">
        <v>20322.757999999998</v>
      </c>
      <c r="M8" s="327">
        <v>23345.738000000001</v>
      </c>
      <c r="N8" s="52">
        <v>102850.731</v>
      </c>
      <c r="O8" s="52">
        <v>90751.574999999997</v>
      </c>
      <c r="P8" s="52">
        <v>79363.585999999981</v>
      </c>
    </row>
    <row r="9" spans="1:16" x14ac:dyDescent="0.2">
      <c r="A9" s="282" t="s">
        <v>273</v>
      </c>
      <c r="B9" s="324">
        <v>57849.813999999998</v>
      </c>
      <c r="C9" s="57">
        <v>54592.990000000005</v>
      </c>
      <c r="D9" s="325">
        <v>60822.479999999996</v>
      </c>
      <c r="E9" s="194">
        <v>4136.8389999999999</v>
      </c>
      <c r="F9" s="57">
        <v>121.88</v>
      </c>
      <c r="G9" s="28">
        <v>96.389999999999986</v>
      </c>
      <c r="H9" s="324">
        <v>129.78</v>
      </c>
      <c r="I9" s="57">
        <v>27.39</v>
      </c>
      <c r="J9" s="325">
        <v>4.42</v>
      </c>
      <c r="K9" s="324">
        <v>53712.974999999999</v>
      </c>
      <c r="L9" s="57">
        <v>54471.110000000008</v>
      </c>
      <c r="M9" s="325">
        <v>60726.09</v>
      </c>
      <c r="N9" s="194">
        <v>641483.01199999999</v>
      </c>
      <c r="O9" s="57">
        <v>582776.26</v>
      </c>
      <c r="P9" s="28">
        <v>625011.35</v>
      </c>
    </row>
    <row r="10" spans="1:16" x14ac:dyDescent="0.2">
      <c r="A10" s="282" t="s">
        <v>113</v>
      </c>
      <c r="B10" s="324">
        <v>157.87099999999998</v>
      </c>
      <c r="C10" s="57">
        <v>163.16199999999998</v>
      </c>
      <c r="D10" s="325">
        <v>184.53800000000001</v>
      </c>
      <c r="E10" s="194">
        <v>6.76</v>
      </c>
      <c r="F10" s="57">
        <v>6.0059999999999993</v>
      </c>
      <c r="G10" s="28">
        <v>6.6010000000000009</v>
      </c>
      <c r="H10" s="324">
        <v>0</v>
      </c>
      <c r="I10" s="57">
        <v>0</v>
      </c>
      <c r="J10" s="325">
        <v>0</v>
      </c>
      <c r="K10" s="324">
        <v>151.11099999999999</v>
      </c>
      <c r="L10" s="57">
        <v>157.15599999999998</v>
      </c>
      <c r="M10" s="325">
        <v>177.93700000000001</v>
      </c>
      <c r="N10" s="194">
        <v>676.94600000000003</v>
      </c>
      <c r="O10" s="57">
        <v>686.99499999999989</v>
      </c>
      <c r="P10" s="28">
        <v>744.47500000000002</v>
      </c>
    </row>
    <row r="11" spans="1:16" x14ac:dyDescent="0.2">
      <c r="A11" s="282" t="s">
        <v>114</v>
      </c>
      <c r="B11" s="324">
        <v>34.014000000000003</v>
      </c>
      <c r="C11" s="57">
        <v>0</v>
      </c>
      <c r="D11" s="325">
        <v>0</v>
      </c>
      <c r="E11" s="194">
        <v>1.782</v>
      </c>
      <c r="F11" s="57">
        <v>0</v>
      </c>
      <c r="G11" s="28">
        <v>0</v>
      </c>
      <c r="H11" s="324">
        <v>5.766</v>
      </c>
      <c r="I11" s="57">
        <v>0</v>
      </c>
      <c r="J11" s="325">
        <v>0</v>
      </c>
      <c r="K11" s="324">
        <v>32.231999999999999</v>
      </c>
      <c r="L11" s="57">
        <v>0</v>
      </c>
      <c r="M11" s="325">
        <v>0</v>
      </c>
      <c r="N11" s="194">
        <v>853.64700000000016</v>
      </c>
      <c r="O11" s="57">
        <v>0</v>
      </c>
      <c r="P11" s="28">
        <v>0</v>
      </c>
    </row>
    <row r="12" spans="1:16" x14ac:dyDescent="0.2">
      <c r="A12" s="282" t="s">
        <v>115</v>
      </c>
      <c r="B12" s="324">
        <v>7.359</v>
      </c>
      <c r="C12" s="57">
        <v>17.276</v>
      </c>
      <c r="D12" s="325">
        <v>7.0510000000000002</v>
      </c>
      <c r="E12" s="194">
        <v>0.39100000000000001</v>
      </c>
      <c r="F12" s="57">
        <v>0.60199999999999998</v>
      </c>
      <c r="G12" s="28">
        <v>0.52</v>
      </c>
      <c r="H12" s="324">
        <v>0</v>
      </c>
      <c r="I12" s="57">
        <v>0</v>
      </c>
      <c r="J12" s="325">
        <v>0</v>
      </c>
      <c r="K12" s="324">
        <v>6.968</v>
      </c>
      <c r="L12" s="57">
        <v>16.673999999999999</v>
      </c>
      <c r="M12" s="325">
        <v>6.5310000000000006</v>
      </c>
      <c r="N12" s="194">
        <v>0</v>
      </c>
      <c r="O12" s="57">
        <v>0</v>
      </c>
      <c r="P12" s="28">
        <v>0</v>
      </c>
    </row>
    <row r="13" spans="1:16" ht="22.5" customHeight="1" x14ac:dyDescent="0.2">
      <c r="A13" s="282" t="s">
        <v>116</v>
      </c>
      <c r="B13" s="324">
        <v>92381.015000000014</v>
      </c>
      <c r="C13" s="57">
        <v>82464.000999999989</v>
      </c>
      <c r="D13" s="325">
        <v>101787.41799999999</v>
      </c>
      <c r="E13" s="194">
        <v>8127.3370000000023</v>
      </c>
      <c r="F13" s="57">
        <v>6737.5660000000007</v>
      </c>
      <c r="G13" s="28">
        <v>8972.0950000000012</v>
      </c>
      <c r="H13" s="324">
        <v>2997.7729999999997</v>
      </c>
      <c r="I13" s="57">
        <v>1515.2660000000001</v>
      </c>
      <c r="J13" s="325">
        <v>2077.7649999999999</v>
      </c>
      <c r="K13" s="324">
        <v>84253.678000000014</v>
      </c>
      <c r="L13" s="57">
        <v>75726.434999999983</v>
      </c>
      <c r="M13" s="325">
        <v>92815.322999999989</v>
      </c>
      <c r="N13" s="194">
        <v>609131.54399999988</v>
      </c>
      <c r="O13" s="57">
        <v>489866.88900000008</v>
      </c>
      <c r="P13" s="28">
        <v>564698.37299999979</v>
      </c>
    </row>
    <row r="14" spans="1:16" ht="36" customHeight="1" thickBot="1" x14ac:dyDescent="0.25">
      <c r="A14" s="199" t="s">
        <v>231</v>
      </c>
      <c r="B14" s="277">
        <v>8394.3029999999999</v>
      </c>
      <c r="C14" s="39">
        <v>7823.7359999999999</v>
      </c>
      <c r="D14" s="215">
        <v>8757.5789999999997</v>
      </c>
      <c r="E14" s="39">
        <v>664.23799999999983</v>
      </c>
      <c r="F14" s="39">
        <v>540.375</v>
      </c>
      <c r="G14" s="39">
        <v>552.28700000000003</v>
      </c>
      <c r="H14" s="277">
        <v>308.78199999999998</v>
      </c>
      <c r="I14" s="39">
        <v>255.453</v>
      </c>
      <c r="J14" s="215">
        <v>282.60699999999997</v>
      </c>
      <c r="K14" s="277">
        <v>7730.0650000000005</v>
      </c>
      <c r="L14" s="39">
        <v>7283.3609999999999</v>
      </c>
      <c r="M14" s="215">
        <v>8205.2919999999995</v>
      </c>
      <c r="N14" s="39">
        <v>29528.584000000003</v>
      </c>
      <c r="O14" s="39">
        <v>20248.888999999999</v>
      </c>
      <c r="P14" s="39">
        <v>16751.624000000003</v>
      </c>
    </row>
    <row r="15" spans="1:16" s="25" customFormat="1" ht="11.25" x14ac:dyDescent="0.2">
      <c r="P15" s="24" t="s">
        <v>152</v>
      </c>
    </row>
    <row r="16" spans="1:16" ht="11.25" customHeight="1" x14ac:dyDescent="0.2">
      <c r="A16" s="59" t="s">
        <v>112</v>
      </c>
      <c r="B16" s="73">
        <f>SUM(B8:D8)/$B$6</f>
        <v>0.13271079424610485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22" ht="12" customHeight="1" x14ac:dyDescent="0.2">
      <c r="A17" s="59" t="s">
        <v>273</v>
      </c>
      <c r="B17" s="73">
        <f t="shared" ref="B17:B22" si="5">SUM(B9:D9)/$B$6</f>
        <v>0.31606439179797674</v>
      </c>
      <c r="C17" s="59"/>
      <c r="D17" s="59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482"/>
      <c r="R17" s="482"/>
      <c r="S17" s="482"/>
      <c r="T17" s="482"/>
    </row>
    <row r="18" spans="1:22" x14ac:dyDescent="0.2">
      <c r="A18" s="59" t="s">
        <v>113</v>
      </c>
      <c r="B18" s="73">
        <f t="shared" si="5"/>
        <v>9.2224470440192103E-4</v>
      </c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482"/>
      <c r="R18" s="482"/>
      <c r="S18" s="482"/>
      <c r="T18" s="482"/>
    </row>
    <row r="19" spans="1:22" x14ac:dyDescent="0.2">
      <c r="A19" s="59" t="s">
        <v>114</v>
      </c>
      <c r="B19" s="73">
        <f t="shared" si="5"/>
        <v>6.20471335886096E-5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22" x14ac:dyDescent="0.2">
      <c r="A20" s="59" t="s">
        <v>115</v>
      </c>
      <c r="B20" s="73">
        <f t="shared" si="5"/>
        <v>5.7800478476176983E-5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1:22" x14ac:dyDescent="0.2">
      <c r="A21" s="59" t="s">
        <v>116</v>
      </c>
      <c r="B21" s="73">
        <f t="shared" si="5"/>
        <v>0.50462308424002555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22" x14ac:dyDescent="0.2">
      <c r="A22" s="59" t="s">
        <v>231</v>
      </c>
      <c r="B22" s="73">
        <f t="shared" si="5"/>
        <v>4.55596373994262E-2</v>
      </c>
      <c r="C22" s="59"/>
      <c r="D22" s="59"/>
      <c r="E22" s="59"/>
      <c r="F22" s="59"/>
      <c r="G22" s="59"/>
      <c r="H22" s="329"/>
      <c r="I22" s="59"/>
      <c r="J22" s="59"/>
      <c r="K22" s="59"/>
      <c r="L22" s="59"/>
      <c r="M22" s="59"/>
      <c r="N22" s="59"/>
      <c r="O22" s="59"/>
      <c r="P22" s="59"/>
    </row>
    <row r="23" spans="1:22" x14ac:dyDescent="0.2">
      <c r="A23" s="59"/>
      <c r="B23" s="73"/>
      <c r="C23" s="59"/>
      <c r="D23" s="59"/>
      <c r="E23" s="59"/>
      <c r="F23" s="59"/>
      <c r="G23" s="59"/>
      <c r="H23" s="329"/>
      <c r="I23" s="59"/>
      <c r="J23" s="59"/>
      <c r="K23" s="59"/>
      <c r="L23" s="59"/>
      <c r="M23" s="59"/>
      <c r="N23" s="59"/>
      <c r="O23" s="59"/>
      <c r="P23" s="59"/>
    </row>
    <row r="24" spans="1:22" x14ac:dyDescent="0.2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22" s="186" customFormat="1" ht="18.75" x14ac:dyDescent="0.3">
      <c r="A25" s="119" t="s">
        <v>330</v>
      </c>
      <c r="B25" s="484"/>
      <c r="C25" s="484"/>
      <c r="D25" s="484"/>
      <c r="P25" s="191"/>
      <c r="Q25" s="18"/>
      <c r="R25" s="18"/>
      <c r="S25" s="18"/>
      <c r="T25" s="18"/>
      <c r="U25" s="18"/>
      <c r="V25" s="18"/>
    </row>
    <row r="26" spans="1:22" ht="4.5" customHeight="1" x14ac:dyDescent="0.2">
      <c r="Q26" s="18"/>
      <c r="R26" s="18"/>
      <c r="S26" s="18"/>
      <c r="T26" s="18"/>
      <c r="U26" s="18"/>
      <c r="V26" s="18"/>
    </row>
    <row r="27" spans="1:22" ht="13.5" customHeight="1" x14ac:dyDescent="0.2">
      <c r="A27" s="682"/>
      <c r="B27" s="674" t="s">
        <v>33</v>
      </c>
      <c r="C27" s="672"/>
      <c r="D27" s="675"/>
      <c r="E27" s="674" t="s">
        <v>303</v>
      </c>
      <c r="F27" s="672"/>
      <c r="G27" s="675"/>
      <c r="H27" s="674" t="s">
        <v>306</v>
      </c>
      <c r="I27" s="672"/>
      <c r="J27" s="675"/>
      <c r="K27" s="674" t="s">
        <v>6</v>
      </c>
      <c r="L27" s="672"/>
      <c r="M27" s="675"/>
      <c r="N27" s="674" t="s">
        <v>290</v>
      </c>
      <c r="O27" s="672"/>
      <c r="P27" s="672"/>
      <c r="Q27" s="18"/>
      <c r="R27" s="18"/>
      <c r="S27" s="18"/>
      <c r="T27" s="18"/>
      <c r="U27" s="18"/>
      <c r="V27" s="18"/>
    </row>
    <row r="28" spans="1:22" ht="12.75" customHeight="1" x14ac:dyDescent="0.2">
      <c r="A28" s="682"/>
      <c r="B28" s="683" t="s">
        <v>157</v>
      </c>
      <c r="C28" s="684"/>
      <c r="D28" s="685"/>
      <c r="E28" s="683" t="s">
        <v>157</v>
      </c>
      <c r="F28" s="684"/>
      <c r="G28" s="685"/>
      <c r="H28" s="683" t="s">
        <v>157</v>
      </c>
      <c r="I28" s="684"/>
      <c r="J28" s="685"/>
      <c r="K28" s="683" t="s">
        <v>157</v>
      </c>
      <c r="L28" s="684"/>
      <c r="M28" s="685"/>
      <c r="N28" s="683" t="s">
        <v>7</v>
      </c>
      <c r="O28" s="684"/>
      <c r="P28" s="684"/>
      <c r="Q28" s="18"/>
      <c r="R28" s="18"/>
      <c r="S28" s="18"/>
      <c r="T28" s="18"/>
      <c r="U28" s="18"/>
      <c r="V28" s="18"/>
    </row>
    <row r="29" spans="1:22" ht="12.75" customHeight="1" x14ac:dyDescent="0.2">
      <c r="A29" s="682"/>
      <c r="B29" s="481" t="s">
        <v>82</v>
      </c>
      <c r="C29" s="481" t="s">
        <v>83</v>
      </c>
      <c r="D29" s="481" t="s">
        <v>84</v>
      </c>
      <c r="E29" s="348" t="s">
        <v>82</v>
      </c>
      <c r="F29" s="481" t="s">
        <v>83</v>
      </c>
      <c r="G29" s="481" t="s">
        <v>84</v>
      </c>
      <c r="H29" s="481" t="s">
        <v>82</v>
      </c>
      <c r="I29" s="481" t="s">
        <v>83</v>
      </c>
      <c r="J29" s="481" t="s">
        <v>84</v>
      </c>
      <c r="K29" s="481" t="s">
        <v>82</v>
      </c>
      <c r="L29" s="481" t="s">
        <v>83</v>
      </c>
      <c r="M29" s="481" t="s">
        <v>84</v>
      </c>
      <c r="N29" s="481" t="s">
        <v>82</v>
      </c>
      <c r="O29" s="348" t="s">
        <v>83</v>
      </c>
      <c r="P29" s="348" t="s">
        <v>84</v>
      </c>
      <c r="Q29" s="18"/>
      <c r="R29" s="18"/>
      <c r="S29" s="18"/>
      <c r="T29" s="18"/>
      <c r="U29" s="18"/>
      <c r="V29" s="18"/>
    </row>
    <row r="30" spans="1:22" ht="12.75" customHeight="1" x14ac:dyDescent="0.2">
      <c r="A30" s="695" t="s">
        <v>179</v>
      </c>
      <c r="B30" s="650">
        <f>SUM(B31:D31)</f>
        <v>654886.94599999976</v>
      </c>
      <c r="C30" s="651"/>
      <c r="D30" s="652"/>
      <c r="E30" s="650">
        <f>SUM(E31:G31)</f>
        <v>45976.859000000026</v>
      </c>
      <c r="F30" s="651"/>
      <c r="G30" s="652"/>
      <c r="H30" s="650">
        <f t="shared" ref="H30" si="6">SUM(H31:J31)</f>
        <v>5378.8240000000005</v>
      </c>
      <c r="I30" s="651"/>
      <c r="J30" s="652"/>
      <c r="K30" s="650">
        <f t="shared" ref="K30" si="7">SUM(K31:M31)</f>
        <v>608910.08699999971</v>
      </c>
      <c r="L30" s="651"/>
      <c r="M30" s="652"/>
      <c r="N30" s="651">
        <f t="shared" ref="N30" si="8">SUM(N31:P31)</f>
        <v>866899.75300000003</v>
      </c>
      <c r="O30" s="651"/>
      <c r="P30" s="651"/>
      <c r="Q30" s="18"/>
      <c r="R30" s="18"/>
      <c r="S30" s="18"/>
      <c r="T30" s="18"/>
      <c r="U30" s="18"/>
      <c r="V30" s="18"/>
    </row>
    <row r="31" spans="1:22" ht="12.75" customHeight="1" x14ac:dyDescent="0.2">
      <c r="A31" s="694"/>
      <c r="B31" s="352">
        <f>SUM(B32:B34)</f>
        <v>224906.6730000001</v>
      </c>
      <c r="C31" s="353">
        <f t="shared" ref="C31:P31" si="9">SUM(C32:C34)</f>
        <v>202595.34999999983</v>
      </c>
      <c r="D31" s="381">
        <f t="shared" si="9"/>
        <v>227384.92299999978</v>
      </c>
      <c r="E31" s="387">
        <f t="shared" si="9"/>
        <v>15425.586000000016</v>
      </c>
      <c r="F31" s="353">
        <f t="shared" si="9"/>
        <v>14154.48000000001</v>
      </c>
      <c r="G31" s="353">
        <f t="shared" si="9"/>
        <v>16396.792999999998</v>
      </c>
      <c r="H31" s="352">
        <f t="shared" si="9"/>
        <v>2067.578</v>
      </c>
      <c r="I31" s="353">
        <f t="shared" si="9"/>
        <v>1572.8330000000008</v>
      </c>
      <c r="J31" s="381">
        <f t="shared" si="9"/>
        <v>1738.413</v>
      </c>
      <c r="K31" s="352">
        <f t="shared" si="9"/>
        <v>209481.08700000009</v>
      </c>
      <c r="L31" s="353">
        <f t="shared" si="9"/>
        <v>188440.86999999982</v>
      </c>
      <c r="M31" s="381">
        <f t="shared" si="9"/>
        <v>210988.12999999977</v>
      </c>
      <c r="N31" s="353">
        <f t="shared" si="9"/>
        <v>308417.01199999987</v>
      </c>
      <c r="O31" s="353">
        <f t="shared" si="9"/>
        <v>266597.00900000008</v>
      </c>
      <c r="P31" s="353">
        <f t="shared" si="9"/>
        <v>291885.73200000002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198" t="s">
        <v>154</v>
      </c>
      <c r="B32" s="326">
        <v>7201.7739999999994</v>
      </c>
      <c r="C32" s="52">
        <v>6470.213999999999</v>
      </c>
      <c r="D32" s="327">
        <v>7238.0540000000001</v>
      </c>
      <c r="E32" s="386">
        <v>453.70699999999977</v>
      </c>
      <c r="F32" s="52">
        <v>442.35800000000006</v>
      </c>
      <c r="G32" s="52">
        <v>513.70600000000013</v>
      </c>
      <c r="H32" s="326">
        <v>1.645</v>
      </c>
      <c r="I32" s="52">
        <v>0</v>
      </c>
      <c r="J32" s="327">
        <v>0</v>
      </c>
      <c r="K32" s="326">
        <v>6748.067</v>
      </c>
      <c r="L32" s="52">
        <v>6027.8559999999989</v>
      </c>
      <c r="M32" s="327">
        <v>6724.348</v>
      </c>
      <c r="N32" s="52">
        <v>10645.572</v>
      </c>
      <c r="O32" s="52">
        <v>9844.1229999999996</v>
      </c>
      <c r="P32" s="52">
        <v>10779.344999999999</v>
      </c>
      <c r="Q32" s="18"/>
      <c r="R32" s="18"/>
      <c r="S32" s="18"/>
      <c r="T32" s="18"/>
      <c r="U32" s="18"/>
      <c r="V32" s="18"/>
    </row>
    <row r="33" spans="1:22" ht="12.75" customHeight="1" x14ac:dyDescent="0.2">
      <c r="A33" s="282" t="s">
        <v>155</v>
      </c>
      <c r="B33" s="324">
        <v>8162.931999999998</v>
      </c>
      <c r="C33" s="57">
        <v>7665.3949999999995</v>
      </c>
      <c r="D33" s="325">
        <v>8936.7109999999993</v>
      </c>
      <c r="E33" s="346">
        <v>619.57599999999991</v>
      </c>
      <c r="F33" s="57">
        <v>602.68500000000017</v>
      </c>
      <c r="G33" s="28">
        <v>728.62599999999986</v>
      </c>
      <c r="H33" s="324">
        <v>438.00399999999996</v>
      </c>
      <c r="I33" s="57">
        <v>147.79900000000001</v>
      </c>
      <c r="J33" s="325">
        <v>163.13800000000001</v>
      </c>
      <c r="K33" s="324">
        <v>7543.3559999999979</v>
      </c>
      <c r="L33" s="57">
        <v>7062.7099999999991</v>
      </c>
      <c r="M33" s="325">
        <v>8208.0849999999991</v>
      </c>
      <c r="N33" s="194">
        <v>19902.266000000003</v>
      </c>
      <c r="O33" s="195">
        <v>16460.617999999995</v>
      </c>
      <c r="P33" s="28">
        <v>18756.203000000001</v>
      </c>
      <c r="Q33" s="18"/>
      <c r="R33" s="18"/>
      <c r="S33" s="18"/>
      <c r="T33" s="18"/>
      <c r="U33" s="18"/>
      <c r="V33" s="18"/>
    </row>
    <row r="34" spans="1:22" ht="13.5" customHeight="1" thickBot="1" x14ac:dyDescent="0.25">
      <c r="A34" s="199" t="s">
        <v>156</v>
      </c>
      <c r="B34" s="264">
        <v>209541.96700000009</v>
      </c>
      <c r="C34" s="33">
        <v>188459.74099999983</v>
      </c>
      <c r="D34" s="268">
        <v>211210.15799999979</v>
      </c>
      <c r="E34" s="347">
        <v>14352.303000000016</v>
      </c>
      <c r="F34" s="33">
        <v>13109.437000000011</v>
      </c>
      <c r="G34" s="33">
        <v>15154.460999999999</v>
      </c>
      <c r="H34" s="264">
        <v>1627.9290000000001</v>
      </c>
      <c r="I34" s="33">
        <v>1425.0340000000008</v>
      </c>
      <c r="J34" s="268">
        <v>1575.2750000000001</v>
      </c>
      <c r="K34" s="264">
        <v>195189.66400000008</v>
      </c>
      <c r="L34" s="33">
        <v>175350.30399999983</v>
      </c>
      <c r="M34" s="268">
        <v>196055.69699999978</v>
      </c>
      <c r="N34" s="33">
        <v>277869.17399999988</v>
      </c>
      <c r="O34" s="33">
        <v>240292.2680000001</v>
      </c>
      <c r="P34" s="33">
        <v>262350.18400000001</v>
      </c>
      <c r="Q34" s="18"/>
      <c r="R34" s="18"/>
      <c r="S34" s="18"/>
      <c r="T34" s="18"/>
      <c r="U34" s="18"/>
      <c r="V34" s="18"/>
    </row>
    <row r="35" spans="1:22" s="25" customFormat="1" ht="11.25" x14ac:dyDescent="0.2">
      <c r="P35" s="24" t="s">
        <v>152</v>
      </c>
      <c r="Q35" s="36"/>
      <c r="R35" s="36"/>
      <c r="S35" s="36"/>
      <c r="T35" s="36"/>
      <c r="U35" s="36"/>
      <c r="V35" s="36"/>
    </row>
    <row r="36" spans="1:22" s="186" customFormat="1" ht="12" customHeight="1" x14ac:dyDescent="0.2">
      <c r="B36" s="486"/>
      <c r="C36" s="486"/>
      <c r="D36" s="486"/>
      <c r="E36" s="486"/>
      <c r="F36" s="486"/>
      <c r="G36" s="486"/>
      <c r="H36" s="486"/>
      <c r="I36" s="486"/>
      <c r="J36" s="486"/>
      <c r="K36" s="486"/>
      <c r="L36" s="486"/>
      <c r="M36" s="486"/>
      <c r="N36" s="486"/>
      <c r="O36" s="486"/>
      <c r="P36" s="486"/>
      <c r="Q36" s="18"/>
      <c r="R36" s="18"/>
      <c r="S36" s="18"/>
      <c r="T36" s="18"/>
      <c r="U36" s="18"/>
      <c r="V36" s="18"/>
    </row>
    <row r="37" spans="1:22" s="186" customFormat="1" x14ac:dyDescent="0.2">
      <c r="A37" s="490" t="s">
        <v>154</v>
      </c>
      <c r="B37" s="73">
        <f>SUM(B32:D32)/$B$30</f>
        <v>3.1929239279721425E-2</v>
      </c>
      <c r="C37" s="486"/>
      <c r="D37" s="486"/>
      <c r="E37" s="486"/>
      <c r="F37" s="486"/>
      <c r="G37" s="486"/>
      <c r="H37" s="486"/>
      <c r="I37" s="486"/>
      <c r="J37" s="486"/>
      <c r="K37" s="486"/>
      <c r="L37" s="486"/>
      <c r="M37" s="486"/>
      <c r="N37" s="486"/>
      <c r="O37" s="486"/>
      <c r="P37" s="486"/>
      <c r="Q37" s="18"/>
      <c r="R37" s="18"/>
      <c r="S37" s="18"/>
      <c r="T37" s="18"/>
      <c r="U37" s="18"/>
      <c r="V37" s="18"/>
    </row>
    <row r="38" spans="1:22" x14ac:dyDescent="0.2">
      <c r="A38" s="59" t="s">
        <v>155</v>
      </c>
      <c r="B38" s="73">
        <f>SUM(B33:D33)/$B$30</f>
        <v>3.7815745375996558E-2</v>
      </c>
      <c r="Q38" s="18"/>
      <c r="R38" s="18"/>
      <c r="S38" s="18"/>
      <c r="T38" s="18"/>
      <c r="U38" s="18"/>
      <c r="V38" s="18"/>
    </row>
    <row r="39" spans="1:22" x14ac:dyDescent="0.2">
      <c r="A39" s="59" t="s">
        <v>156</v>
      </c>
      <c r="B39" s="73">
        <f>SUM(B34:D34)/$B$30</f>
        <v>0.9302550153442819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47" spans="1:22" x14ac:dyDescent="0.2">
      <c r="Q47" s="18"/>
      <c r="R47" s="18"/>
      <c r="S47" s="18"/>
      <c r="T47" s="18"/>
      <c r="U47" s="18"/>
      <c r="V47" s="18"/>
    </row>
    <row r="54" spans="1:16" x14ac:dyDescent="0.2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1:16" x14ac:dyDescent="0.2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1:16" x14ac:dyDescent="0.2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1:16" x14ac:dyDescent="0.2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1:16" x14ac:dyDescent="0.2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x14ac:dyDescent="0.2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1:16" x14ac:dyDescent="0.2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1:16" x14ac:dyDescent="0.2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1:16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1:16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1:16" x14ac:dyDescent="0.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</row>
    <row r="65" spans="1:16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</row>
    <row r="66" spans="1:16" x14ac:dyDescent="0.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</row>
    <row r="67" spans="1:16" x14ac:dyDescent="0.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</row>
    <row r="68" spans="1:16" x14ac:dyDescent="0.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</row>
    <row r="69" spans="1:16" x14ac:dyDescent="0.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</row>
    <row r="70" spans="1:16" x14ac:dyDescent="0.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</row>
    <row r="71" spans="1:16" x14ac:dyDescent="0.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</row>
    <row r="72" spans="1: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</sheetData>
  <mergeCells count="34">
    <mergeCell ref="N30:P30"/>
    <mergeCell ref="A30:A31"/>
    <mergeCell ref="B30:D30"/>
    <mergeCell ref="E30:G30"/>
    <mergeCell ref="H30:J30"/>
    <mergeCell ref="K30:M30"/>
    <mergeCell ref="N27:P27"/>
    <mergeCell ref="B28:D28"/>
    <mergeCell ref="E28:G28"/>
    <mergeCell ref="H28:J28"/>
    <mergeCell ref="K28:M28"/>
    <mergeCell ref="N28:P28"/>
    <mergeCell ref="A27:A29"/>
    <mergeCell ref="B27:D27"/>
    <mergeCell ref="E27:G27"/>
    <mergeCell ref="H27:J27"/>
    <mergeCell ref="K27:M27"/>
    <mergeCell ref="N6:P6"/>
    <mergeCell ref="A6:A7"/>
    <mergeCell ref="B6:D6"/>
    <mergeCell ref="E6:G6"/>
    <mergeCell ref="H6:J6"/>
    <mergeCell ref="K6:M6"/>
    <mergeCell ref="N3:P3"/>
    <mergeCell ref="E4:G4"/>
    <mergeCell ref="H4:J4"/>
    <mergeCell ref="K4:M4"/>
    <mergeCell ref="N4:P4"/>
    <mergeCell ref="A3:A5"/>
    <mergeCell ref="K3:M3"/>
    <mergeCell ref="E3:G3"/>
    <mergeCell ref="B3:D3"/>
    <mergeCell ref="H3:J3"/>
    <mergeCell ref="B4:D4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zoomScaleNormal="100" workbookViewId="0"/>
  </sheetViews>
  <sheetFormatPr defaultRowHeight="12" x14ac:dyDescent="0.2"/>
  <cols>
    <col min="1" max="1" width="34.140625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93" customFormat="1" ht="18.75" x14ac:dyDescent="0.3">
      <c r="A1" s="200" t="s">
        <v>291</v>
      </c>
      <c r="B1" s="200"/>
      <c r="C1" s="200"/>
      <c r="D1" s="200"/>
      <c r="M1" s="191" t="str">
        <f>Obsah!$A$1</f>
        <v>I. čtvrtletí 2017</v>
      </c>
    </row>
    <row r="2" spans="1:13" ht="7.5" customHeight="1" x14ac:dyDescent="0.2"/>
    <row r="3" spans="1:13" ht="16.5" customHeight="1" x14ac:dyDescent="0.25">
      <c r="A3" s="167"/>
      <c r="B3" s="696" t="s">
        <v>271</v>
      </c>
      <c r="C3" s="697"/>
      <c r="D3" s="697"/>
      <c r="E3" s="696" t="s">
        <v>281</v>
      </c>
      <c r="F3" s="697"/>
      <c r="G3" s="697"/>
      <c r="H3" s="696" t="s">
        <v>272</v>
      </c>
      <c r="I3" s="697"/>
      <c r="J3" s="698"/>
      <c r="K3" s="696" t="s">
        <v>236</v>
      </c>
      <c r="L3" s="697"/>
      <c r="M3" s="697"/>
    </row>
    <row r="4" spans="1:13" x14ac:dyDescent="0.2">
      <c r="A4" s="155"/>
      <c r="B4" s="269" t="s">
        <v>82</v>
      </c>
      <c r="C4" s="269" t="s">
        <v>83</v>
      </c>
      <c r="D4" s="269" t="s">
        <v>84</v>
      </c>
      <c r="E4" s="269" t="s">
        <v>82</v>
      </c>
      <c r="F4" s="269" t="s">
        <v>83</v>
      </c>
      <c r="G4" s="269" t="s">
        <v>84</v>
      </c>
      <c r="H4" s="269" t="s">
        <v>82</v>
      </c>
      <c r="I4" s="269" t="s">
        <v>83</v>
      </c>
      <c r="J4" s="269" t="s">
        <v>84</v>
      </c>
      <c r="K4" s="269" t="s">
        <v>82</v>
      </c>
      <c r="L4" s="269" t="s">
        <v>83</v>
      </c>
      <c r="M4" s="296" t="s">
        <v>84</v>
      </c>
    </row>
    <row r="5" spans="1:13" ht="12.75" customHeight="1" x14ac:dyDescent="0.2">
      <c r="A5" s="649" t="s">
        <v>320</v>
      </c>
      <c r="B5" s="650">
        <f>SUM(B6:D6)</f>
        <v>436.92327999999992</v>
      </c>
      <c r="C5" s="651"/>
      <c r="D5" s="652"/>
      <c r="E5" s="651">
        <f t="shared" ref="E5" si="0">SUM(E6:G6)</f>
        <v>422.32774000000001</v>
      </c>
      <c r="F5" s="651"/>
      <c r="G5" s="651"/>
      <c r="H5" s="650">
        <f t="shared" ref="H5" si="1">SUM(H6:J6)</f>
        <v>2636.8928249999999</v>
      </c>
      <c r="I5" s="651"/>
      <c r="J5" s="652"/>
      <c r="K5" s="699">
        <f t="shared" ref="K5" si="2">SUM(K6:M6)</f>
        <v>3496.1438450000001</v>
      </c>
      <c r="L5" s="699"/>
      <c r="M5" s="699"/>
    </row>
    <row r="6" spans="1:13" x14ac:dyDescent="0.2">
      <c r="A6" s="633"/>
      <c r="B6" s="352">
        <f>SUM(B7:B18)</f>
        <v>151.70041499999996</v>
      </c>
      <c r="C6" s="353">
        <f t="shared" ref="C6:M6" si="3">SUM(C7:C18)</f>
        <v>136.94047599999999</v>
      </c>
      <c r="D6" s="381">
        <f t="shared" si="3"/>
        <v>148.28238899999997</v>
      </c>
      <c r="E6" s="353">
        <f t="shared" si="3"/>
        <v>154.67306000000002</v>
      </c>
      <c r="F6" s="353">
        <f t="shared" si="3"/>
        <v>130.87733399999996</v>
      </c>
      <c r="G6" s="353">
        <f t="shared" si="3"/>
        <v>136.77734600000002</v>
      </c>
      <c r="H6" s="352">
        <f t="shared" si="3"/>
        <v>993.39551700000004</v>
      </c>
      <c r="I6" s="353">
        <f t="shared" si="3"/>
        <v>881.55812700000001</v>
      </c>
      <c r="J6" s="381">
        <f t="shared" si="3"/>
        <v>761.93918099999973</v>
      </c>
      <c r="K6" s="472">
        <f t="shared" si="3"/>
        <v>1299.768992</v>
      </c>
      <c r="L6" s="472">
        <f t="shared" si="3"/>
        <v>1149.3759369999998</v>
      </c>
      <c r="M6" s="472">
        <f t="shared" si="3"/>
        <v>1046.998916</v>
      </c>
    </row>
    <row r="7" spans="1:13" x14ac:dyDescent="0.2">
      <c r="A7" s="156" t="s">
        <v>215</v>
      </c>
      <c r="B7" s="288">
        <v>1.8941250000000001</v>
      </c>
      <c r="C7" s="154">
        <v>1.6692089999999999</v>
      </c>
      <c r="D7" s="289">
        <v>1.8325080000000002</v>
      </c>
      <c r="E7" s="288">
        <v>9.3417919999999999</v>
      </c>
      <c r="F7" s="154">
        <v>7.4867049999999997</v>
      </c>
      <c r="G7" s="289">
        <v>10.932392999999999</v>
      </c>
      <c r="H7" s="288">
        <v>99.192198000000005</v>
      </c>
      <c r="I7" s="154">
        <v>86.198751000000001</v>
      </c>
      <c r="J7" s="289">
        <v>96.954583999999983</v>
      </c>
      <c r="K7" s="314">
        <v>110.42811500000001</v>
      </c>
      <c r="L7" s="314">
        <v>95.354664999999997</v>
      </c>
      <c r="M7" s="314">
        <v>109.71948499999998</v>
      </c>
    </row>
    <row r="8" spans="1:13" x14ac:dyDescent="0.2">
      <c r="A8" s="287" t="s">
        <v>214</v>
      </c>
      <c r="B8" s="290">
        <v>109.2227</v>
      </c>
      <c r="C8" s="107">
        <v>96.828296000000009</v>
      </c>
      <c r="D8" s="291">
        <v>107.59617599999999</v>
      </c>
      <c r="E8" s="290">
        <v>55.803559000000014</v>
      </c>
      <c r="F8" s="107">
        <v>44.921212999999973</v>
      </c>
      <c r="G8" s="291">
        <v>50.545125999999996</v>
      </c>
      <c r="H8" s="290">
        <v>2.6120879999999995</v>
      </c>
      <c r="I8" s="107">
        <v>2.5167820000000001</v>
      </c>
      <c r="J8" s="291">
        <v>2.833529</v>
      </c>
      <c r="K8" s="319">
        <v>167.63834700000001</v>
      </c>
      <c r="L8" s="475">
        <v>144.266291</v>
      </c>
      <c r="M8" s="319">
        <v>160.97483099999999</v>
      </c>
    </row>
    <row r="9" spans="1:13" x14ac:dyDescent="0.2">
      <c r="A9" s="287" t="s">
        <v>213</v>
      </c>
      <c r="B9" s="290">
        <v>1.384E-2</v>
      </c>
      <c r="C9" s="107">
        <v>5.4479E-2</v>
      </c>
      <c r="D9" s="291">
        <v>9.9944999999999992E-2</v>
      </c>
      <c r="E9" s="290">
        <v>6.0986390000000004</v>
      </c>
      <c r="F9" s="107">
        <v>5.6559819999999998</v>
      </c>
      <c r="G9" s="291">
        <v>1.872241</v>
      </c>
      <c r="H9" s="290">
        <v>246.45399899999995</v>
      </c>
      <c r="I9" s="107">
        <v>182.893272</v>
      </c>
      <c r="J9" s="291">
        <v>140.712063</v>
      </c>
      <c r="K9" s="319">
        <v>252.56647799999996</v>
      </c>
      <c r="L9" s="475">
        <v>188.60373300000001</v>
      </c>
      <c r="M9" s="319">
        <v>142.68424899999999</v>
      </c>
    </row>
    <row r="10" spans="1:13" x14ac:dyDescent="0.2">
      <c r="A10" s="287" t="s">
        <v>212</v>
      </c>
      <c r="B10" s="290">
        <v>1.8018070000000002</v>
      </c>
      <c r="C10" s="107">
        <v>1.4263840000000001</v>
      </c>
      <c r="D10" s="291">
        <v>1.2369570000000001</v>
      </c>
      <c r="E10" s="290">
        <v>4.9552849999999999</v>
      </c>
      <c r="F10" s="107">
        <v>2.9393379999999998</v>
      </c>
      <c r="G10" s="291">
        <v>1.617993</v>
      </c>
      <c r="H10" s="290">
        <v>507.6417800000001</v>
      </c>
      <c r="I10" s="107">
        <v>498.57464499999992</v>
      </c>
      <c r="J10" s="291">
        <v>416.39333899999986</v>
      </c>
      <c r="K10" s="319">
        <v>514.3988720000001</v>
      </c>
      <c r="L10" s="475">
        <v>502.94036699999992</v>
      </c>
      <c r="M10" s="319">
        <v>419.24828899999983</v>
      </c>
    </row>
    <row r="11" spans="1:13" x14ac:dyDescent="0.2">
      <c r="A11" s="287" t="s">
        <v>211</v>
      </c>
      <c r="B11" s="290">
        <v>0</v>
      </c>
      <c r="C11" s="107">
        <v>0</v>
      </c>
      <c r="D11" s="291">
        <v>0</v>
      </c>
      <c r="E11" s="290">
        <v>0</v>
      </c>
      <c r="F11" s="107">
        <v>0</v>
      </c>
      <c r="G11" s="291">
        <v>0</v>
      </c>
      <c r="H11" s="290">
        <v>0</v>
      </c>
      <c r="I11" s="107">
        <v>0</v>
      </c>
      <c r="J11" s="291">
        <v>0</v>
      </c>
      <c r="K11" s="319">
        <v>0</v>
      </c>
      <c r="L11" s="475">
        <v>0</v>
      </c>
      <c r="M11" s="319">
        <v>0</v>
      </c>
    </row>
    <row r="12" spans="1:13" x14ac:dyDescent="0.2">
      <c r="A12" s="287" t="s">
        <v>210</v>
      </c>
      <c r="B12" s="290">
        <v>0</v>
      </c>
      <c r="C12" s="107">
        <v>0</v>
      </c>
      <c r="D12" s="291">
        <v>0</v>
      </c>
      <c r="E12" s="290">
        <v>1.4224469999999998</v>
      </c>
      <c r="F12" s="107">
        <v>1.491876</v>
      </c>
      <c r="G12" s="291">
        <v>1.602503</v>
      </c>
      <c r="H12" s="290">
        <v>3.7999999999999999E-2</v>
      </c>
      <c r="I12" s="107">
        <v>5.1999999999999998E-2</v>
      </c>
      <c r="J12" s="291">
        <v>0.13100000000000001</v>
      </c>
      <c r="K12" s="319">
        <v>1.4604469999999998</v>
      </c>
      <c r="L12" s="475">
        <v>1.543876</v>
      </c>
      <c r="M12" s="319">
        <v>1.733503</v>
      </c>
    </row>
    <row r="13" spans="1:13" x14ac:dyDescent="0.2">
      <c r="A13" s="287" t="s">
        <v>209</v>
      </c>
      <c r="B13" s="290">
        <v>0</v>
      </c>
      <c r="C13" s="107">
        <v>0</v>
      </c>
      <c r="D13" s="291">
        <v>0</v>
      </c>
      <c r="E13" s="290">
        <v>2.1520000000000001</v>
      </c>
      <c r="F13" s="107">
        <v>1.014</v>
      </c>
      <c r="G13" s="291">
        <v>1.64</v>
      </c>
      <c r="H13" s="290">
        <v>0.36452100000000004</v>
      </c>
      <c r="I13" s="107">
        <v>0.36262800000000001</v>
      </c>
      <c r="J13" s="291">
        <v>0.33310899999999999</v>
      </c>
      <c r="K13" s="319">
        <v>2.516521</v>
      </c>
      <c r="L13" s="475">
        <v>1.376628</v>
      </c>
      <c r="M13" s="319">
        <v>1.973109</v>
      </c>
    </row>
    <row r="14" spans="1:13" x14ac:dyDescent="0.2">
      <c r="A14" s="287" t="s">
        <v>208</v>
      </c>
      <c r="B14" s="290">
        <v>0</v>
      </c>
      <c r="C14" s="107">
        <v>0</v>
      </c>
      <c r="D14" s="291">
        <v>0.24235100000000001</v>
      </c>
      <c r="E14" s="290">
        <v>2.3144</v>
      </c>
      <c r="F14" s="107">
        <v>1.9317</v>
      </c>
      <c r="G14" s="291">
        <v>2.2579000000000002</v>
      </c>
      <c r="H14" s="290">
        <v>8.8881340000000009</v>
      </c>
      <c r="I14" s="107">
        <v>7.8657859999999999</v>
      </c>
      <c r="J14" s="291">
        <v>8.3599370000000004</v>
      </c>
      <c r="K14" s="319">
        <v>11.202534</v>
      </c>
      <c r="L14" s="475">
        <v>9.7974859999999993</v>
      </c>
      <c r="M14" s="319">
        <v>10.860188000000001</v>
      </c>
    </row>
    <row r="15" spans="1:13" x14ac:dyDescent="0.2">
      <c r="A15" s="287" t="s">
        <v>207</v>
      </c>
      <c r="B15" s="290">
        <v>1.5337289999999997</v>
      </c>
      <c r="C15" s="107">
        <v>1.2889140000000001</v>
      </c>
      <c r="D15" s="291">
        <v>1.1905250000000001</v>
      </c>
      <c r="E15" s="290">
        <v>16.809931999999996</v>
      </c>
      <c r="F15" s="107">
        <v>16.895267</v>
      </c>
      <c r="G15" s="291">
        <v>18.467608999999999</v>
      </c>
      <c r="H15" s="290">
        <v>24.633563000000002</v>
      </c>
      <c r="I15" s="107">
        <v>24.500212999999999</v>
      </c>
      <c r="J15" s="291">
        <v>22.754745000000003</v>
      </c>
      <c r="K15" s="319">
        <v>42.977224</v>
      </c>
      <c r="L15" s="475">
        <v>42.684393999999998</v>
      </c>
      <c r="M15" s="319">
        <v>42.412879000000004</v>
      </c>
    </row>
    <row r="16" spans="1:13" x14ac:dyDescent="0.2">
      <c r="A16" s="287" t="s">
        <v>28</v>
      </c>
      <c r="B16" s="290">
        <v>0</v>
      </c>
      <c r="C16" s="107">
        <v>0</v>
      </c>
      <c r="D16" s="291">
        <v>0</v>
      </c>
      <c r="E16" s="290">
        <v>0</v>
      </c>
      <c r="F16" s="107">
        <v>0</v>
      </c>
      <c r="G16" s="291">
        <v>0</v>
      </c>
      <c r="H16" s="290">
        <v>0</v>
      </c>
      <c r="I16" s="107">
        <v>0</v>
      </c>
      <c r="J16" s="291">
        <v>0</v>
      </c>
      <c r="K16" s="319">
        <v>0</v>
      </c>
      <c r="L16" s="475">
        <v>0</v>
      </c>
      <c r="M16" s="319">
        <v>0</v>
      </c>
    </row>
    <row r="17" spans="1:13" x14ac:dyDescent="0.2">
      <c r="A17" s="287" t="s">
        <v>206</v>
      </c>
      <c r="B17" s="290">
        <v>0.79114499999999988</v>
      </c>
      <c r="C17" s="107">
        <v>0.65681599999999996</v>
      </c>
      <c r="D17" s="291">
        <v>0.73238900000000029</v>
      </c>
      <c r="E17" s="290">
        <v>0.28582000000000002</v>
      </c>
      <c r="F17" s="107">
        <v>0.21593000000000001</v>
      </c>
      <c r="G17" s="291">
        <v>0.204487</v>
      </c>
      <c r="H17" s="290">
        <v>2.3465289999999999</v>
      </c>
      <c r="I17" s="107">
        <v>1.9309160000000001</v>
      </c>
      <c r="J17" s="291">
        <v>2.2219220000000002</v>
      </c>
      <c r="K17" s="319">
        <v>3.4234939999999998</v>
      </c>
      <c r="L17" s="475">
        <v>2.8036620000000001</v>
      </c>
      <c r="M17" s="319">
        <v>3.1587980000000004</v>
      </c>
    </row>
    <row r="18" spans="1:13" ht="12.75" thickBot="1" x14ac:dyDescent="0.25">
      <c r="A18" s="157" t="s">
        <v>205</v>
      </c>
      <c r="B18" s="292">
        <v>36.443068999999966</v>
      </c>
      <c r="C18" s="106">
        <v>35.016377999999989</v>
      </c>
      <c r="D18" s="293">
        <v>35.351537999999991</v>
      </c>
      <c r="E18" s="292">
        <v>55.489186000000004</v>
      </c>
      <c r="F18" s="106">
        <v>48.32532299999999</v>
      </c>
      <c r="G18" s="293">
        <v>47.637094000000005</v>
      </c>
      <c r="H18" s="292">
        <v>101.22470499999999</v>
      </c>
      <c r="I18" s="106">
        <v>76.663133999999999</v>
      </c>
      <c r="J18" s="293">
        <v>71.24495300000001</v>
      </c>
      <c r="K18" s="315">
        <v>193.15695999999997</v>
      </c>
      <c r="L18" s="315">
        <v>160.00483499999996</v>
      </c>
      <c r="M18" s="315">
        <v>154.23358500000001</v>
      </c>
    </row>
    <row r="19" spans="1:13" s="193" customFormat="1" ht="13.5" customHeight="1" x14ac:dyDescent="0.25">
      <c r="A19" s="411" t="s">
        <v>416</v>
      </c>
      <c r="B19" s="470">
        <v>336.33999999999975</v>
      </c>
      <c r="C19" s="413">
        <v>336.94799999999981</v>
      </c>
      <c r="D19" s="412">
        <v>337.98799999999972</v>
      </c>
      <c r="E19" s="413">
        <v>363.79599999999994</v>
      </c>
      <c r="F19" s="413">
        <v>362.6579999999999</v>
      </c>
      <c r="G19" s="412">
        <v>366.71899999999994</v>
      </c>
      <c r="H19" s="413">
        <v>9216.4120000000021</v>
      </c>
      <c r="I19" s="413">
        <v>9216.4120000000021</v>
      </c>
      <c r="J19" s="412">
        <v>9215.4120000000021</v>
      </c>
      <c r="K19" s="473">
        <v>9916.5480000000025</v>
      </c>
      <c r="L19" s="473">
        <v>9916.0180000000018</v>
      </c>
      <c r="M19" s="473">
        <v>9920.1190000000024</v>
      </c>
    </row>
    <row r="20" spans="1:13" s="193" customFormat="1" ht="13.5" customHeight="1" thickBot="1" x14ac:dyDescent="0.3">
      <c r="A20" s="408" t="s">
        <v>417</v>
      </c>
      <c r="B20" s="471">
        <v>858.82600000000207</v>
      </c>
      <c r="C20" s="410">
        <v>839.04400000000214</v>
      </c>
      <c r="D20" s="409">
        <v>851.91900000000226</v>
      </c>
      <c r="E20" s="410">
        <v>1352.415999999997</v>
      </c>
      <c r="F20" s="410">
        <v>1350.7769999999969</v>
      </c>
      <c r="G20" s="409">
        <v>1354.992999999997</v>
      </c>
      <c r="H20" s="410">
        <v>20627.004000000004</v>
      </c>
      <c r="I20" s="410">
        <v>20627.004000000004</v>
      </c>
      <c r="J20" s="409">
        <v>20627.004000000004</v>
      </c>
      <c r="K20" s="474">
        <v>22838.246000000003</v>
      </c>
      <c r="L20" s="474">
        <v>22816.825000000004</v>
      </c>
      <c r="M20" s="474">
        <v>22833.916000000005</v>
      </c>
    </row>
    <row r="21" spans="1:13" x14ac:dyDescent="0.2">
      <c r="M21" s="24" t="s">
        <v>152</v>
      </c>
    </row>
    <row r="25" spans="1:13" x14ac:dyDescent="0.2">
      <c r="I25" s="18" t="s">
        <v>316</v>
      </c>
      <c r="J25" s="18" t="s">
        <v>317</v>
      </c>
      <c r="K25" s="18" t="s">
        <v>318</v>
      </c>
    </row>
    <row r="26" spans="1:13" x14ac:dyDescent="0.2">
      <c r="H26" s="18" t="s">
        <v>215</v>
      </c>
      <c r="I26" s="105">
        <f>SUM(B7:D7)</f>
        <v>5.395842</v>
      </c>
      <c r="J26" s="105">
        <f t="shared" ref="J26:J37" si="4">SUM(E7:G7)</f>
        <v>27.760889999999996</v>
      </c>
      <c r="K26" s="105">
        <f t="shared" ref="K26:K37" si="5">SUM(H7:J7)</f>
        <v>282.34553299999999</v>
      </c>
      <c r="L26" s="105"/>
    </row>
    <row r="27" spans="1:13" x14ac:dyDescent="0.2">
      <c r="H27" s="18" t="s">
        <v>214</v>
      </c>
      <c r="I27" s="105">
        <f t="shared" ref="I27:I37" si="6">SUM(B8:D8)</f>
        <v>313.64717199999996</v>
      </c>
      <c r="J27" s="105">
        <f t="shared" si="4"/>
        <v>151.26989799999998</v>
      </c>
      <c r="K27" s="105">
        <f t="shared" si="5"/>
        <v>7.9623989999999996</v>
      </c>
      <c r="L27" s="105"/>
    </row>
    <row r="28" spans="1:13" x14ac:dyDescent="0.2">
      <c r="H28" s="18" t="s">
        <v>213</v>
      </c>
      <c r="I28" s="105">
        <f t="shared" si="6"/>
        <v>0.168264</v>
      </c>
      <c r="J28" s="105">
        <f t="shared" si="4"/>
        <v>13.626862000000001</v>
      </c>
      <c r="K28" s="105">
        <f t="shared" si="5"/>
        <v>570.05933400000004</v>
      </c>
      <c r="L28" s="105"/>
    </row>
    <row r="29" spans="1:13" x14ac:dyDescent="0.2">
      <c r="H29" s="18" t="s">
        <v>212</v>
      </c>
      <c r="I29" s="105">
        <f t="shared" si="6"/>
        <v>4.4651480000000001</v>
      </c>
      <c r="J29" s="105">
        <f t="shared" si="4"/>
        <v>9.5126159999999995</v>
      </c>
      <c r="K29" s="105">
        <f t="shared" si="5"/>
        <v>1422.6097639999998</v>
      </c>
      <c r="L29" s="105"/>
    </row>
    <row r="30" spans="1:13" x14ac:dyDescent="0.2">
      <c r="H30" s="18" t="s">
        <v>211</v>
      </c>
      <c r="I30" s="105">
        <f t="shared" si="6"/>
        <v>0</v>
      </c>
      <c r="J30" s="105">
        <f t="shared" si="4"/>
        <v>0</v>
      </c>
      <c r="K30" s="105">
        <f t="shared" si="5"/>
        <v>0</v>
      </c>
      <c r="L30" s="105"/>
    </row>
    <row r="31" spans="1:13" x14ac:dyDescent="0.2">
      <c r="H31" s="18" t="s">
        <v>210</v>
      </c>
      <c r="I31" s="105">
        <f t="shared" si="6"/>
        <v>0</v>
      </c>
      <c r="J31" s="105">
        <f t="shared" si="4"/>
        <v>4.516826</v>
      </c>
      <c r="K31" s="105">
        <f t="shared" si="5"/>
        <v>0.221</v>
      </c>
      <c r="L31" s="105"/>
    </row>
    <row r="32" spans="1:13" x14ac:dyDescent="0.2">
      <c r="H32" s="18" t="s">
        <v>209</v>
      </c>
      <c r="I32" s="105">
        <f t="shared" si="6"/>
        <v>0</v>
      </c>
      <c r="J32" s="105">
        <f t="shared" si="4"/>
        <v>4.806</v>
      </c>
      <c r="K32" s="105">
        <f t="shared" si="5"/>
        <v>1.0602580000000001</v>
      </c>
      <c r="L32" s="105"/>
    </row>
    <row r="33" spans="8:12" x14ac:dyDescent="0.2">
      <c r="H33" s="18" t="s">
        <v>208</v>
      </c>
      <c r="I33" s="105">
        <f t="shared" si="6"/>
        <v>0.24235100000000001</v>
      </c>
      <c r="J33" s="105">
        <f t="shared" si="4"/>
        <v>6.5040000000000004</v>
      </c>
      <c r="K33" s="105">
        <f t="shared" si="5"/>
        <v>25.113857000000003</v>
      </c>
      <c r="L33" s="105"/>
    </row>
    <row r="34" spans="8:12" x14ac:dyDescent="0.2">
      <c r="H34" s="18" t="s">
        <v>207</v>
      </c>
      <c r="I34" s="105">
        <f t="shared" si="6"/>
        <v>4.0131680000000003</v>
      </c>
      <c r="J34" s="105">
        <f t="shared" si="4"/>
        <v>52.172807999999989</v>
      </c>
      <c r="K34" s="105">
        <f t="shared" si="5"/>
        <v>71.888520999999997</v>
      </c>
      <c r="L34" s="105"/>
    </row>
    <row r="35" spans="8:12" x14ac:dyDescent="0.2">
      <c r="H35" s="18" t="s">
        <v>28</v>
      </c>
      <c r="I35" s="105">
        <f t="shared" si="6"/>
        <v>0</v>
      </c>
      <c r="J35" s="105">
        <f t="shared" si="4"/>
        <v>0</v>
      </c>
      <c r="K35" s="105">
        <f t="shared" si="5"/>
        <v>0</v>
      </c>
      <c r="L35" s="105"/>
    </row>
    <row r="36" spans="8:12" x14ac:dyDescent="0.2">
      <c r="H36" s="18" t="s">
        <v>206</v>
      </c>
      <c r="I36" s="105">
        <f t="shared" si="6"/>
        <v>2.1803500000000002</v>
      </c>
      <c r="J36" s="105">
        <f t="shared" si="4"/>
        <v>0.706237</v>
      </c>
      <c r="K36" s="105">
        <f t="shared" si="5"/>
        <v>6.4993670000000003</v>
      </c>
      <c r="L36" s="105"/>
    </row>
    <row r="37" spans="8:12" x14ac:dyDescent="0.2">
      <c r="H37" s="18" t="s">
        <v>205</v>
      </c>
      <c r="I37" s="105">
        <f t="shared" si="6"/>
        <v>106.81098499999995</v>
      </c>
      <c r="J37" s="105">
        <f t="shared" si="4"/>
        <v>151.45160299999998</v>
      </c>
      <c r="K37" s="105">
        <f t="shared" si="5"/>
        <v>249.13279199999999</v>
      </c>
      <c r="L37" s="105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3"/>
  <sheetViews>
    <sheetView showGridLines="0" zoomScaleNormal="100" workbookViewId="0"/>
  </sheetViews>
  <sheetFormatPr defaultRowHeight="12" x14ac:dyDescent="0.2"/>
  <cols>
    <col min="1" max="1" width="22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86" customFormat="1" ht="18.75" x14ac:dyDescent="0.3">
      <c r="A1" s="119" t="s">
        <v>333</v>
      </c>
      <c r="M1" s="191" t="str">
        <f>Obsah!$A$1</f>
        <v>I. čtvrtletí 2017</v>
      </c>
    </row>
    <row r="2" spans="1:13" ht="7.5" customHeight="1" x14ac:dyDescent="0.2"/>
    <row r="3" spans="1:13" x14ac:dyDescent="0.2">
      <c r="A3" s="645"/>
      <c r="B3" s="648" t="s">
        <v>287</v>
      </c>
      <c r="C3" s="648"/>
      <c r="D3" s="648"/>
      <c r="E3" s="648" t="s">
        <v>292</v>
      </c>
      <c r="F3" s="648"/>
      <c r="G3" s="648"/>
      <c r="H3" s="648" t="s">
        <v>293</v>
      </c>
      <c r="I3" s="648"/>
      <c r="J3" s="648"/>
      <c r="K3" s="648" t="s">
        <v>294</v>
      </c>
      <c r="L3" s="648"/>
      <c r="M3" s="700"/>
    </row>
    <row r="4" spans="1:13" x14ac:dyDescent="0.2">
      <c r="A4" s="646"/>
      <c r="B4" s="269" t="s">
        <v>82</v>
      </c>
      <c r="C4" s="269" t="s">
        <v>83</v>
      </c>
      <c r="D4" s="269" t="s">
        <v>84</v>
      </c>
      <c r="E4" s="269" t="s">
        <v>85</v>
      </c>
      <c r="F4" s="269" t="s">
        <v>86</v>
      </c>
      <c r="G4" s="269" t="s">
        <v>87</v>
      </c>
      <c r="H4" s="269" t="s">
        <v>88</v>
      </c>
      <c r="I4" s="269" t="s">
        <v>89</v>
      </c>
      <c r="J4" s="269" t="s">
        <v>90</v>
      </c>
      <c r="K4" s="269" t="s">
        <v>91</v>
      </c>
      <c r="L4" s="269" t="s">
        <v>92</v>
      </c>
      <c r="M4" s="296" t="s">
        <v>93</v>
      </c>
    </row>
    <row r="5" spans="1:13" x14ac:dyDescent="0.2">
      <c r="A5" s="691" t="s">
        <v>11</v>
      </c>
      <c r="B5" s="650">
        <f>D6</f>
        <v>21543.649670000083</v>
      </c>
      <c r="C5" s="651"/>
      <c r="D5" s="652"/>
      <c r="E5" s="642">
        <f t="shared" ref="E5" si="0">G6</f>
        <v>0</v>
      </c>
      <c r="F5" s="643"/>
      <c r="G5" s="644"/>
      <c r="H5" s="642">
        <f t="shared" ref="H5" si="1">J6</f>
        <v>0</v>
      </c>
      <c r="I5" s="643"/>
      <c r="J5" s="644"/>
      <c r="K5" s="642">
        <f t="shared" ref="K5" si="2">M6</f>
        <v>0</v>
      </c>
      <c r="L5" s="643"/>
      <c r="M5" s="643"/>
    </row>
    <row r="6" spans="1:13" x14ac:dyDescent="0.2">
      <c r="A6" s="692"/>
      <c r="B6" s="352">
        <f>SUM(B7:B14)</f>
        <v>21551.823040000101</v>
      </c>
      <c r="C6" s="353">
        <f t="shared" ref="C6:M6" si="3">SUM(C7:C14)</f>
        <v>21543.922630000085</v>
      </c>
      <c r="D6" s="381">
        <f t="shared" si="3"/>
        <v>21543.649670000083</v>
      </c>
      <c r="E6" s="583">
        <f t="shared" si="3"/>
        <v>0</v>
      </c>
      <c r="F6" s="583">
        <f t="shared" si="3"/>
        <v>0</v>
      </c>
      <c r="G6" s="584">
        <f t="shared" si="3"/>
        <v>0</v>
      </c>
      <c r="H6" s="583">
        <f t="shared" si="3"/>
        <v>0</v>
      </c>
      <c r="I6" s="583">
        <f t="shared" si="3"/>
        <v>0</v>
      </c>
      <c r="J6" s="584">
        <f t="shared" si="3"/>
        <v>0</v>
      </c>
      <c r="K6" s="583">
        <f t="shared" si="3"/>
        <v>0</v>
      </c>
      <c r="L6" s="583">
        <f t="shared" si="3"/>
        <v>0</v>
      </c>
      <c r="M6" s="583">
        <f t="shared" si="3"/>
        <v>0</v>
      </c>
    </row>
    <row r="7" spans="1:13" x14ac:dyDescent="0.2">
      <c r="A7" s="160" t="s">
        <v>0</v>
      </c>
      <c r="B7" s="286">
        <v>4290</v>
      </c>
      <c r="C7" s="182">
        <v>4290</v>
      </c>
      <c r="D7" s="207">
        <v>4290</v>
      </c>
      <c r="E7" s="529">
        <v>0</v>
      </c>
      <c r="F7" s="529">
        <v>0</v>
      </c>
      <c r="G7" s="530">
        <v>0</v>
      </c>
      <c r="H7" s="529">
        <v>0</v>
      </c>
      <c r="I7" s="529">
        <v>0</v>
      </c>
      <c r="J7" s="530">
        <v>0</v>
      </c>
      <c r="K7" s="529">
        <v>0</v>
      </c>
      <c r="L7" s="529">
        <v>0</v>
      </c>
      <c r="M7" s="529">
        <v>0</v>
      </c>
    </row>
    <row r="8" spans="1:13" x14ac:dyDescent="0.2">
      <c r="A8" s="227" t="s">
        <v>29</v>
      </c>
      <c r="B8" s="263">
        <v>10419.837000000001</v>
      </c>
      <c r="C8" s="27">
        <v>10419.837000000001</v>
      </c>
      <c r="D8" s="214">
        <v>10420.412000000002</v>
      </c>
      <c r="E8" s="531">
        <v>0</v>
      </c>
      <c r="F8" s="532">
        <v>0</v>
      </c>
      <c r="G8" s="533">
        <v>0</v>
      </c>
      <c r="H8" s="531">
        <v>0</v>
      </c>
      <c r="I8" s="532">
        <v>0</v>
      </c>
      <c r="J8" s="533">
        <v>0</v>
      </c>
      <c r="K8" s="531">
        <v>0</v>
      </c>
      <c r="L8" s="532">
        <v>0</v>
      </c>
      <c r="M8" s="534">
        <v>0</v>
      </c>
    </row>
    <row r="9" spans="1:13" x14ac:dyDescent="0.2">
      <c r="A9" s="227" t="s">
        <v>30</v>
      </c>
      <c r="B9" s="263">
        <v>1363.5</v>
      </c>
      <c r="C9" s="27">
        <v>1363.5</v>
      </c>
      <c r="D9" s="214">
        <v>1363.5</v>
      </c>
      <c r="E9" s="531">
        <v>0</v>
      </c>
      <c r="F9" s="532">
        <v>0</v>
      </c>
      <c r="G9" s="533">
        <v>0</v>
      </c>
      <c r="H9" s="531">
        <v>0</v>
      </c>
      <c r="I9" s="532">
        <v>0</v>
      </c>
      <c r="J9" s="533">
        <v>0</v>
      </c>
      <c r="K9" s="531">
        <v>0</v>
      </c>
      <c r="L9" s="532">
        <v>0</v>
      </c>
      <c r="M9" s="534">
        <v>0</v>
      </c>
    </row>
    <row r="10" spans="1:13" x14ac:dyDescent="0.2">
      <c r="A10" s="227" t="s">
        <v>31</v>
      </c>
      <c r="B10" s="263">
        <v>875.42199999999707</v>
      </c>
      <c r="C10" s="27">
        <v>875.46799999999701</v>
      </c>
      <c r="D10" s="214">
        <v>882.23399999999708</v>
      </c>
      <c r="E10" s="531">
        <v>0</v>
      </c>
      <c r="F10" s="532">
        <v>0</v>
      </c>
      <c r="G10" s="533">
        <v>0</v>
      </c>
      <c r="H10" s="531">
        <v>0</v>
      </c>
      <c r="I10" s="532">
        <v>0</v>
      </c>
      <c r="J10" s="533">
        <v>0</v>
      </c>
      <c r="K10" s="531">
        <v>0</v>
      </c>
      <c r="L10" s="532">
        <v>0</v>
      </c>
      <c r="M10" s="534">
        <v>0</v>
      </c>
    </row>
    <row r="11" spans="1:13" x14ac:dyDescent="0.2">
      <c r="A11" s="227" t="s">
        <v>3</v>
      </c>
      <c r="B11" s="263">
        <v>1089.743599999998</v>
      </c>
      <c r="C11" s="27">
        <v>1089.424599999998</v>
      </c>
      <c r="D11" s="214">
        <v>1089.5275999999981</v>
      </c>
      <c r="E11" s="531">
        <v>0</v>
      </c>
      <c r="F11" s="532">
        <v>0</v>
      </c>
      <c r="G11" s="533">
        <v>0</v>
      </c>
      <c r="H11" s="531">
        <v>0</v>
      </c>
      <c r="I11" s="532">
        <v>0</v>
      </c>
      <c r="J11" s="533">
        <v>0</v>
      </c>
      <c r="K11" s="531">
        <v>0</v>
      </c>
      <c r="L11" s="532">
        <v>0</v>
      </c>
      <c r="M11" s="534">
        <v>0</v>
      </c>
    </row>
    <row r="12" spans="1:13" x14ac:dyDescent="0.2">
      <c r="A12" s="227" t="s">
        <v>32</v>
      </c>
      <c r="B12" s="263">
        <v>1171.5</v>
      </c>
      <c r="C12" s="27">
        <v>1171.5</v>
      </c>
      <c r="D12" s="214">
        <v>1171.5</v>
      </c>
      <c r="E12" s="531">
        <v>0</v>
      </c>
      <c r="F12" s="532">
        <v>0</v>
      </c>
      <c r="G12" s="533">
        <v>0</v>
      </c>
      <c r="H12" s="531">
        <v>0</v>
      </c>
      <c r="I12" s="532">
        <v>0</v>
      </c>
      <c r="J12" s="533">
        <v>0</v>
      </c>
      <c r="K12" s="531">
        <v>0</v>
      </c>
      <c r="L12" s="532">
        <v>0</v>
      </c>
      <c r="M12" s="534">
        <v>0</v>
      </c>
    </row>
    <row r="13" spans="1:13" x14ac:dyDescent="0.2">
      <c r="A13" s="227" t="s">
        <v>1</v>
      </c>
      <c r="B13" s="263">
        <v>281.89490000000006</v>
      </c>
      <c r="C13" s="27">
        <v>281.89490000000006</v>
      </c>
      <c r="D13" s="214">
        <v>281.89490000000006</v>
      </c>
      <c r="E13" s="531">
        <v>0</v>
      </c>
      <c r="F13" s="532">
        <v>0</v>
      </c>
      <c r="G13" s="533">
        <v>0</v>
      </c>
      <c r="H13" s="531">
        <v>0</v>
      </c>
      <c r="I13" s="532">
        <v>0</v>
      </c>
      <c r="J13" s="533">
        <v>0</v>
      </c>
      <c r="K13" s="531">
        <v>0</v>
      </c>
      <c r="L13" s="532">
        <v>0</v>
      </c>
      <c r="M13" s="534">
        <v>0</v>
      </c>
    </row>
    <row r="14" spans="1:13" ht="12.75" thickBot="1" x14ac:dyDescent="0.25">
      <c r="A14" s="161" t="s">
        <v>2</v>
      </c>
      <c r="B14" s="277">
        <v>2059.925540000107</v>
      </c>
      <c r="C14" s="39">
        <v>2052.2981300000915</v>
      </c>
      <c r="D14" s="215">
        <v>2044.5811700000852</v>
      </c>
      <c r="E14" s="535">
        <v>0</v>
      </c>
      <c r="F14" s="535">
        <v>0</v>
      </c>
      <c r="G14" s="536">
        <v>0</v>
      </c>
      <c r="H14" s="535">
        <v>0</v>
      </c>
      <c r="I14" s="535">
        <v>0</v>
      </c>
      <c r="J14" s="536">
        <v>0</v>
      </c>
      <c r="K14" s="535">
        <v>0</v>
      </c>
      <c r="L14" s="535">
        <v>0</v>
      </c>
      <c r="M14" s="535">
        <v>0</v>
      </c>
    </row>
    <row r="15" spans="1:13" x14ac:dyDescent="0.2">
      <c r="M15" s="24" t="s">
        <v>145</v>
      </c>
    </row>
    <row r="16" spans="1:13" ht="3.75" customHeight="1" x14ac:dyDescent="0.2"/>
    <row r="17" spans="1:10" x14ac:dyDescent="0.2">
      <c r="A17" s="158"/>
      <c r="B17" s="180" t="s">
        <v>8</v>
      </c>
      <c r="C17" s="180" t="s">
        <v>36</v>
      </c>
      <c r="D17" s="180" t="s">
        <v>37</v>
      </c>
      <c r="E17" s="180" t="s">
        <v>38</v>
      </c>
      <c r="F17" s="180" t="s">
        <v>59</v>
      </c>
      <c r="G17" s="180" t="s">
        <v>60</v>
      </c>
      <c r="H17" s="180" t="s">
        <v>61</v>
      </c>
      <c r="I17" s="180" t="s">
        <v>62</v>
      </c>
      <c r="J17" s="180" t="s">
        <v>71</v>
      </c>
    </row>
    <row r="18" spans="1:10" x14ac:dyDescent="0.2">
      <c r="A18" s="407" t="s">
        <v>11</v>
      </c>
      <c r="B18" s="383">
        <f>SUM(B19:B32)</f>
        <v>4290</v>
      </c>
      <c r="C18" s="383">
        <f t="shared" ref="C18:I18" si="4">SUM(C19:C32)</f>
        <v>10420.412</v>
      </c>
      <c r="D18" s="385">
        <f t="shared" si="4"/>
        <v>1363.5</v>
      </c>
      <c r="E18" s="385">
        <f t="shared" si="4"/>
        <v>882.23400000000015</v>
      </c>
      <c r="F18" s="385">
        <f t="shared" si="4"/>
        <v>1089.5275999999999</v>
      </c>
      <c r="G18" s="385">
        <f t="shared" si="4"/>
        <v>1171.5</v>
      </c>
      <c r="H18" s="385">
        <f t="shared" si="4"/>
        <v>281.89490000000006</v>
      </c>
      <c r="I18" s="385">
        <f t="shared" si="4"/>
        <v>2044.5811699999967</v>
      </c>
      <c r="J18" s="385">
        <f>SUM(B18:I18)</f>
        <v>21543.649669999999</v>
      </c>
    </row>
    <row r="19" spans="1:10" x14ac:dyDescent="0.2">
      <c r="A19" s="184" t="s">
        <v>14</v>
      </c>
      <c r="B19" s="182">
        <v>2250</v>
      </c>
      <c r="C19" s="182">
        <v>194.405</v>
      </c>
      <c r="D19" s="182">
        <v>0</v>
      </c>
      <c r="E19" s="182">
        <v>46.64899999999998</v>
      </c>
      <c r="F19" s="182">
        <v>156.19735000000006</v>
      </c>
      <c r="G19" s="182">
        <v>0</v>
      </c>
      <c r="H19" s="182">
        <v>0</v>
      </c>
      <c r="I19" s="182">
        <v>237.26777000000027</v>
      </c>
      <c r="J19" s="19">
        <f t="shared" ref="J19:J32" si="5">SUM(B19:I19)</f>
        <v>2884.5191200000004</v>
      </c>
    </row>
    <row r="20" spans="1:10" x14ac:dyDescent="0.2">
      <c r="A20" s="185" t="s">
        <v>13</v>
      </c>
      <c r="B20" s="181">
        <v>0</v>
      </c>
      <c r="C20" s="181">
        <v>226.29999999999998</v>
      </c>
      <c r="D20" s="181">
        <v>118.5</v>
      </c>
      <c r="E20" s="181">
        <v>65.853000000000009</v>
      </c>
      <c r="F20" s="181">
        <v>34.5687</v>
      </c>
      <c r="G20" s="181">
        <v>0</v>
      </c>
      <c r="H20" s="181">
        <v>8.2611999999999988</v>
      </c>
      <c r="I20" s="181">
        <v>443.47713999999905</v>
      </c>
      <c r="J20" s="28">
        <f t="shared" si="5"/>
        <v>896.96003999999903</v>
      </c>
    </row>
    <row r="21" spans="1:10" x14ac:dyDescent="0.2">
      <c r="A21" s="185" t="s">
        <v>17</v>
      </c>
      <c r="B21" s="181">
        <v>0</v>
      </c>
      <c r="C21" s="181">
        <v>544.84</v>
      </c>
      <c r="D21" s="181">
        <v>400</v>
      </c>
      <c r="E21" s="181">
        <v>15.562000000000001</v>
      </c>
      <c r="F21" s="181">
        <v>7.8419999999999979</v>
      </c>
      <c r="G21" s="181">
        <v>0</v>
      </c>
      <c r="H21" s="181">
        <v>52.09</v>
      </c>
      <c r="I21" s="181">
        <v>12.972119999999986</v>
      </c>
      <c r="J21" s="28">
        <f t="shared" si="5"/>
        <v>1033.30612</v>
      </c>
    </row>
    <row r="22" spans="1:10" x14ac:dyDescent="0.2">
      <c r="A22" s="185" t="s">
        <v>158</v>
      </c>
      <c r="B22" s="181">
        <v>0</v>
      </c>
      <c r="C22" s="181">
        <v>199.59900000000002</v>
      </c>
      <c r="D22" s="181">
        <v>0</v>
      </c>
      <c r="E22" s="181">
        <v>53.674000000000014</v>
      </c>
      <c r="F22" s="181">
        <v>30.341399999999989</v>
      </c>
      <c r="G22" s="181">
        <v>0</v>
      </c>
      <c r="H22" s="181">
        <v>8.0044999999999984</v>
      </c>
      <c r="I22" s="181">
        <v>89.917479999999586</v>
      </c>
      <c r="J22" s="28">
        <f t="shared" si="5"/>
        <v>381.53637999999955</v>
      </c>
    </row>
    <row r="23" spans="1:10" x14ac:dyDescent="0.2">
      <c r="A23" s="185" t="s">
        <v>18</v>
      </c>
      <c r="B23" s="181">
        <v>0</v>
      </c>
      <c r="C23" s="181">
        <v>9.8349999999999991</v>
      </c>
      <c r="D23" s="181">
        <v>0</v>
      </c>
      <c r="E23" s="181">
        <v>31.00599999999999</v>
      </c>
      <c r="F23" s="181">
        <v>25.7818</v>
      </c>
      <c r="G23" s="181">
        <v>0</v>
      </c>
      <c r="H23" s="181">
        <v>23.996199999999995</v>
      </c>
      <c r="I23" s="181">
        <v>107.25314999999985</v>
      </c>
      <c r="J23" s="28">
        <f t="shared" si="5"/>
        <v>197.87214999999981</v>
      </c>
    </row>
    <row r="24" spans="1:10" x14ac:dyDescent="0.2">
      <c r="A24" s="185" t="s">
        <v>22</v>
      </c>
      <c r="B24" s="181">
        <v>0</v>
      </c>
      <c r="C24" s="181">
        <v>1606.0810000000004</v>
      </c>
      <c r="D24" s="181">
        <v>0</v>
      </c>
      <c r="E24" s="181">
        <v>81.530999999999992</v>
      </c>
      <c r="F24" s="181">
        <v>17.220499999999991</v>
      </c>
      <c r="G24" s="181">
        <v>0</v>
      </c>
      <c r="H24" s="181">
        <v>21.812000000000001</v>
      </c>
      <c r="I24" s="181">
        <v>59.461810000000348</v>
      </c>
      <c r="J24" s="28">
        <f t="shared" si="5"/>
        <v>1786.1063100000003</v>
      </c>
    </row>
    <row r="25" spans="1:10" x14ac:dyDescent="0.2">
      <c r="A25" s="185" t="s">
        <v>19</v>
      </c>
      <c r="B25" s="181">
        <v>0</v>
      </c>
      <c r="C25" s="181">
        <v>111.80600000000001</v>
      </c>
      <c r="D25" s="181">
        <v>0</v>
      </c>
      <c r="E25" s="181">
        <v>105.18399999999998</v>
      </c>
      <c r="F25" s="181">
        <v>12.146549999999992</v>
      </c>
      <c r="G25" s="181">
        <v>650</v>
      </c>
      <c r="H25" s="181">
        <v>43.691999999999993</v>
      </c>
      <c r="I25" s="181">
        <v>107.13992999999992</v>
      </c>
      <c r="J25" s="28">
        <f t="shared" si="5"/>
        <v>1029.9684799999998</v>
      </c>
    </row>
    <row r="26" spans="1:10" x14ac:dyDescent="0.2">
      <c r="A26" s="185" t="s">
        <v>15</v>
      </c>
      <c r="B26" s="181">
        <v>0</v>
      </c>
      <c r="C26" s="181">
        <v>1273.7099999999998</v>
      </c>
      <c r="D26" s="181">
        <v>0</v>
      </c>
      <c r="E26" s="181">
        <v>54.556999999999988</v>
      </c>
      <c r="F26" s="181">
        <v>29.141500000000004</v>
      </c>
      <c r="G26" s="181">
        <v>0</v>
      </c>
      <c r="H26" s="181">
        <v>19.25</v>
      </c>
      <c r="I26" s="181">
        <v>94.708599999999748</v>
      </c>
      <c r="J26" s="28">
        <f t="shared" si="5"/>
        <v>1471.3670999999995</v>
      </c>
    </row>
    <row r="27" spans="1:10" x14ac:dyDescent="0.2">
      <c r="A27" s="185" t="s">
        <v>20</v>
      </c>
      <c r="B27" s="181">
        <v>0</v>
      </c>
      <c r="C27" s="181">
        <v>255.23000000000002</v>
      </c>
      <c r="D27" s="181">
        <v>0</v>
      </c>
      <c r="E27" s="181">
        <v>67.215000000000018</v>
      </c>
      <c r="F27" s="181">
        <v>20.212499999999991</v>
      </c>
      <c r="G27" s="181">
        <v>1.5</v>
      </c>
      <c r="H27" s="181">
        <v>0.8</v>
      </c>
      <c r="I27" s="181">
        <v>208.56399999999849</v>
      </c>
      <c r="J27" s="28">
        <f t="shared" si="5"/>
        <v>553.52149999999847</v>
      </c>
    </row>
    <row r="28" spans="1:10" x14ac:dyDescent="0.2">
      <c r="A28" s="185" t="s">
        <v>12</v>
      </c>
      <c r="B28" s="181">
        <v>0</v>
      </c>
      <c r="C28" s="181">
        <v>147.94</v>
      </c>
      <c r="D28" s="181">
        <v>0</v>
      </c>
      <c r="E28" s="181">
        <v>17.95</v>
      </c>
      <c r="F28" s="181">
        <v>11.936</v>
      </c>
      <c r="G28" s="181">
        <v>0</v>
      </c>
      <c r="H28" s="181">
        <v>0</v>
      </c>
      <c r="I28" s="181">
        <v>20.827970000000015</v>
      </c>
      <c r="J28" s="28">
        <f t="shared" si="5"/>
        <v>198.65397000000002</v>
      </c>
    </row>
    <row r="29" spans="1:10" x14ac:dyDescent="0.2">
      <c r="A29" s="185" t="s">
        <v>21</v>
      </c>
      <c r="B29" s="181">
        <v>0</v>
      </c>
      <c r="C29" s="181">
        <v>1727.9459999999999</v>
      </c>
      <c r="D29" s="181">
        <v>0</v>
      </c>
      <c r="E29" s="181">
        <v>193.13299999999998</v>
      </c>
      <c r="F29" s="181">
        <v>643.27319999999997</v>
      </c>
      <c r="G29" s="181">
        <v>45</v>
      </c>
      <c r="H29" s="181">
        <v>6.0539999999999994</v>
      </c>
      <c r="I29" s="181">
        <v>242.80658999999901</v>
      </c>
      <c r="J29" s="28">
        <f t="shared" si="5"/>
        <v>2858.2127899999987</v>
      </c>
    </row>
    <row r="30" spans="1:10" x14ac:dyDescent="0.2">
      <c r="A30" s="185" t="s">
        <v>23</v>
      </c>
      <c r="B30" s="181">
        <v>0</v>
      </c>
      <c r="C30" s="181">
        <v>3964.6</v>
      </c>
      <c r="D30" s="181">
        <v>845</v>
      </c>
      <c r="E30" s="181">
        <v>44.207000000000001</v>
      </c>
      <c r="F30" s="181">
        <v>76.611000000000018</v>
      </c>
      <c r="G30" s="181">
        <v>0</v>
      </c>
      <c r="H30" s="181">
        <v>86.8</v>
      </c>
      <c r="I30" s="181">
        <v>173.69506999999993</v>
      </c>
      <c r="J30" s="28">
        <f t="shared" si="5"/>
        <v>5190.9130700000005</v>
      </c>
    </row>
    <row r="31" spans="1:10" x14ac:dyDescent="0.2">
      <c r="A31" s="185" t="s">
        <v>16</v>
      </c>
      <c r="B31" s="181">
        <v>2040</v>
      </c>
      <c r="C31" s="181">
        <v>15.260000000000002</v>
      </c>
      <c r="D31" s="181">
        <v>0</v>
      </c>
      <c r="E31" s="181">
        <v>76.089000000000013</v>
      </c>
      <c r="F31" s="181">
        <v>16.57459999999999</v>
      </c>
      <c r="G31" s="181">
        <v>475</v>
      </c>
      <c r="H31" s="181">
        <v>10.91</v>
      </c>
      <c r="I31" s="181">
        <v>89.387529999999899</v>
      </c>
      <c r="J31" s="28">
        <f t="shared" si="5"/>
        <v>2723.2211299999999</v>
      </c>
    </row>
    <row r="32" spans="1:10" ht="12.75" thickBot="1" x14ac:dyDescent="0.25">
      <c r="A32" s="183" t="s">
        <v>24</v>
      </c>
      <c r="B32" s="43">
        <v>0</v>
      </c>
      <c r="C32" s="43">
        <v>142.86000000000004</v>
      </c>
      <c r="D32" s="43">
        <v>0</v>
      </c>
      <c r="E32" s="43">
        <v>29.624000000000002</v>
      </c>
      <c r="F32" s="43">
        <v>7.6804999999999994</v>
      </c>
      <c r="G32" s="43">
        <v>0</v>
      </c>
      <c r="H32" s="43">
        <v>0.22500000000000001</v>
      </c>
      <c r="I32" s="43">
        <v>157.10201000000058</v>
      </c>
      <c r="J32" s="39">
        <f t="shared" si="5"/>
        <v>337.49151000000063</v>
      </c>
    </row>
    <row r="33" spans="10:10" x14ac:dyDescent="0.2">
      <c r="J33" s="24" t="s">
        <v>145</v>
      </c>
    </row>
  </sheetData>
  <mergeCells count="10"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workbookViewId="0"/>
  </sheetViews>
  <sheetFormatPr defaultRowHeight="12" x14ac:dyDescent="0.2"/>
  <cols>
    <col min="1" max="1" width="16.140625" style="21" customWidth="1"/>
    <col min="2" max="9" width="13.7109375" style="21" customWidth="1"/>
    <col min="10" max="10" width="18.140625" style="21" customWidth="1"/>
    <col min="11" max="16384" width="9.140625" style="21"/>
  </cols>
  <sheetData>
    <row r="1" spans="1:10" s="186" customFormat="1" ht="18.75" x14ac:dyDescent="0.3">
      <c r="A1" s="119" t="s">
        <v>334</v>
      </c>
      <c r="J1" s="191" t="str">
        <f>Obsah!$A$1</f>
        <v>I. čtvrtletí 2017</v>
      </c>
    </row>
    <row r="2" spans="1:10" ht="7.5" customHeight="1" x14ac:dyDescent="0.2"/>
    <row r="3" spans="1:10" x14ac:dyDescent="0.2">
      <c r="A3" s="159"/>
      <c r="B3" s="162" t="s">
        <v>8</v>
      </c>
      <c r="C3" s="162" t="s">
        <v>36</v>
      </c>
      <c r="D3" s="162" t="s">
        <v>37</v>
      </c>
      <c r="E3" s="162" t="s">
        <v>38</v>
      </c>
      <c r="F3" s="162" t="s">
        <v>59</v>
      </c>
      <c r="G3" s="162" t="s">
        <v>60</v>
      </c>
      <c r="H3" s="162" t="s">
        <v>61</v>
      </c>
      <c r="I3" s="162" t="s">
        <v>62</v>
      </c>
      <c r="J3" s="162" t="s">
        <v>71</v>
      </c>
    </row>
    <row r="4" spans="1:10" x14ac:dyDescent="0.2">
      <c r="A4" s="414" t="s">
        <v>11</v>
      </c>
      <c r="B4" s="383">
        <f>SUM(B5:B18)</f>
        <v>7166915.8799999999</v>
      </c>
      <c r="C4" s="385">
        <f t="shared" ref="C4:I4" si="0">SUM(C5:C18)</f>
        <v>13432899.036000002</v>
      </c>
      <c r="D4" s="385">
        <f t="shared" si="0"/>
        <v>1095154.973</v>
      </c>
      <c r="E4" s="385">
        <f t="shared" si="0"/>
        <v>977613.06500000006</v>
      </c>
      <c r="F4" s="385">
        <f t="shared" si="0"/>
        <v>482683.25299999991</v>
      </c>
      <c r="G4" s="385">
        <f t="shared" si="0"/>
        <v>323226.45999999996</v>
      </c>
      <c r="H4" s="385">
        <f t="shared" si="0"/>
        <v>161462.12599999996</v>
      </c>
      <c r="I4" s="385">
        <f t="shared" si="0"/>
        <v>363114.30799999955</v>
      </c>
      <c r="J4" s="385">
        <f>SUM(B4:I4)</f>
        <v>24003069.101</v>
      </c>
    </row>
    <row r="5" spans="1:10" x14ac:dyDescent="0.2">
      <c r="A5" s="40" t="s">
        <v>14</v>
      </c>
      <c r="B5" s="146">
        <v>4723136.26</v>
      </c>
      <c r="C5" s="146">
        <v>142878.46400000004</v>
      </c>
      <c r="D5" s="146">
        <v>0</v>
      </c>
      <c r="E5" s="146">
        <v>70623.232000000047</v>
      </c>
      <c r="F5" s="146">
        <v>48071.786000000007</v>
      </c>
      <c r="G5" s="146">
        <v>0</v>
      </c>
      <c r="H5" s="146">
        <v>0</v>
      </c>
      <c r="I5" s="146">
        <v>45689.532999999814</v>
      </c>
      <c r="J5" s="19">
        <f t="shared" ref="J5:J18" si="1">SUM(B5:I5)</f>
        <v>5030399.2749999994</v>
      </c>
    </row>
    <row r="6" spans="1:10" x14ac:dyDescent="0.2">
      <c r="A6" s="42" t="s">
        <v>13</v>
      </c>
      <c r="B6" s="144">
        <v>0</v>
      </c>
      <c r="C6" s="144">
        <v>164545.12899999996</v>
      </c>
      <c r="D6" s="144">
        <v>139491.533</v>
      </c>
      <c r="E6" s="144">
        <v>86533.544999999998</v>
      </c>
      <c r="F6" s="144">
        <v>12968.998999999994</v>
      </c>
      <c r="G6" s="144">
        <v>0</v>
      </c>
      <c r="H6" s="144">
        <v>3602.2640000000001</v>
      </c>
      <c r="I6" s="144">
        <v>89204.09099999968</v>
      </c>
      <c r="J6" s="28">
        <f t="shared" si="1"/>
        <v>496345.56099999964</v>
      </c>
    </row>
    <row r="7" spans="1:10" x14ac:dyDescent="0.2">
      <c r="A7" s="42" t="s">
        <v>17</v>
      </c>
      <c r="B7" s="144">
        <v>0</v>
      </c>
      <c r="C7" s="144">
        <v>854520.46700000006</v>
      </c>
      <c r="D7" s="144">
        <v>464072.36</v>
      </c>
      <c r="E7" s="144">
        <v>18557.220999999994</v>
      </c>
      <c r="F7" s="144">
        <v>7212.6600000000008</v>
      </c>
      <c r="G7" s="144">
        <v>0</v>
      </c>
      <c r="H7" s="144">
        <v>31779.783999999996</v>
      </c>
      <c r="I7" s="144">
        <v>1902.1300000000008</v>
      </c>
      <c r="J7" s="28">
        <f t="shared" si="1"/>
        <v>1378044.6219999997</v>
      </c>
    </row>
    <row r="8" spans="1:10" x14ac:dyDescent="0.2">
      <c r="A8" s="42" t="s">
        <v>158</v>
      </c>
      <c r="B8" s="144">
        <v>0</v>
      </c>
      <c r="C8" s="144">
        <v>197812.76099999997</v>
      </c>
      <c r="D8" s="144">
        <v>0</v>
      </c>
      <c r="E8" s="144">
        <v>86947.78899999999</v>
      </c>
      <c r="F8" s="144">
        <v>21768.855999999989</v>
      </c>
      <c r="G8" s="144">
        <v>0</v>
      </c>
      <c r="H8" s="144">
        <v>4229.866</v>
      </c>
      <c r="I8" s="144">
        <v>13909.56599999997</v>
      </c>
      <c r="J8" s="28">
        <f t="shared" si="1"/>
        <v>324668.83799999987</v>
      </c>
    </row>
    <row r="9" spans="1:10" x14ac:dyDescent="0.2">
      <c r="A9" s="42" t="s">
        <v>18</v>
      </c>
      <c r="B9" s="144">
        <v>0</v>
      </c>
      <c r="C9" s="144">
        <v>6915.3760000000002</v>
      </c>
      <c r="D9" s="144">
        <v>0</v>
      </c>
      <c r="E9" s="144">
        <v>40121.375999999989</v>
      </c>
      <c r="F9" s="144">
        <v>22223.247999999992</v>
      </c>
      <c r="G9" s="144">
        <v>0</v>
      </c>
      <c r="H9" s="144">
        <v>15084.865</v>
      </c>
      <c r="I9" s="144">
        <v>14913.165000000032</v>
      </c>
      <c r="J9" s="28">
        <f t="shared" si="1"/>
        <v>99258.030000000028</v>
      </c>
    </row>
    <row r="10" spans="1:10" x14ac:dyDescent="0.2">
      <c r="A10" s="42" t="s">
        <v>22</v>
      </c>
      <c r="B10" s="144">
        <v>0</v>
      </c>
      <c r="C10" s="144">
        <v>1696964.5549999999</v>
      </c>
      <c r="D10" s="144">
        <v>0</v>
      </c>
      <c r="E10" s="144">
        <v>121265.77700000003</v>
      </c>
      <c r="F10" s="144">
        <v>15407.084000000001</v>
      </c>
      <c r="G10" s="144">
        <v>0</v>
      </c>
      <c r="H10" s="144">
        <v>15631.201999999994</v>
      </c>
      <c r="I10" s="144">
        <v>9966.5320000000265</v>
      </c>
      <c r="J10" s="28">
        <f t="shared" si="1"/>
        <v>1859235.1500000001</v>
      </c>
    </row>
    <row r="11" spans="1:10" x14ac:dyDescent="0.2">
      <c r="A11" s="42" t="s">
        <v>19</v>
      </c>
      <c r="B11" s="144">
        <v>0</v>
      </c>
      <c r="C11" s="144">
        <v>117111.92300000001</v>
      </c>
      <c r="D11" s="144">
        <v>0</v>
      </c>
      <c r="E11" s="144">
        <v>68916.251000000033</v>
      </c>
      <c r="F11" s="144">
        <v>7783.6950000000006</v>
      </c>
      <c r="G11" s="144">
        <v>190687.59</v>
      </c>
      <c r="H11" s="144">
        <v>22985.681</v>
      </c>
      <c r="I11" s="144">
        <v>19147.393999999964</v>
      </c>
      <c r="J11" s="28">
        <f t="shared" si="1"/>
        <v>426632.53399999999</v>
      </c>
    </row>
    <row r="12" spans="1:10" x14ac:dyDescent="0.2">
      <c r="A12" s="42" t="s">
        <v>15</v>
      </c>
      <c r="B12" s="144">
        <v>0</v>
      </c>
      <c r="C12" s="144">
        <v>1242928.6359999999</v>
      </c>
      <c r="D12" s="144">
        <v>0</v>
      </c>
      <c r="E12" s="144">
        <v>87201.646000000052</v>
      </c>
      <c r="F12" s="144">
        <v>14424.729999999998</v>
      </c>
      <c r="G12" s="144">
        <v>0</v>
      </c>
      <c r="H12" s="144">
        <v>3428.357</v>
      </c>
      <c r="I12" s="144">
        <v>15426.420999999957</v>
      </c>
      <c r="J12" s="28">
        <f t="shared" si="1"/>
        <v>1363409.7899999998</v>
      </c>
    </row>
    <row r="13" spans="1:10" x14ac:dyDescent="0.2">
      <c r="A13" s="42" t="s">
        <v>20</v>
      </c>
      <c r="B13" s="144">
        <v>0</v>
      </c>
      <c r="C13" s="144">
        <v>237345.924</v>
      </c>
      <c r="D13" s="144">
        <v>0</v>
      </c>
      <c r="E13" s="144">
        <v>62627.194999999992</v>
      </c>
      <c r="F13" s="144">
        <v>20170.861999999997</v>
      </c>
      <c r="G13" s="144">
        <v>0</v>
      </c>
      <c r="H13" s="144">
        <v>395.20900000000006</v>
      </c>
      <c r="I13" s="144">
        <v>35386.54100000023</v>
      </c>
      <c r="J13" s="28">
        <f t="shared" si="1"/>
        <v>355925.73100000026</v>
      </c>
    </row>
    <row r="14" spans="1:10" x14ac:dyDescent="0.2">
      <c r="A14" s="42" t="s">
        <v>12</v>
      </c>
      <c r="B14" s="144">
        <v>0</v>
      </c>
      <c r="C14" s="144">
        <v>13490.481</v>
      </c>
      <c r="D14" s="144">
        <v>0</v>
      </c>
      <c r="E14" s="144">
        <v>17854.784000000007</v>
      </c>
      <c r="F14" s="144">
        <v>7955.599000000002</v>
      </c>
      <c r="G14" s="144">
        <v>0</v>
      </c>
      <c r="H14" s="144">
        <v>0</v>
      </c>
      <c r="I14" s="144">
        <v>3091.7649999999944</v>
      </c>
      <c r="J14" s="28">
        <f t="shared" si="1"/>
        <v>42392.629000000001</v>
      </c>
    </row>
    <row r="15" spans="1:10" x14ac:dyDescent="0.2">
      <c r="A15" s="42" t="s">
        <v>21</v>
      </c>
      <c r="B15" s="144">
        <v>0</v>
      </c>
      <c r="C15" s="144">
        <v>2248159.8280000007</v>
      </c>
      <c r="D15" s="144">
        <v>0</v>
      </c>
      <c r="E15" s="144">
        <v>103655.49500000004</v>
      </c>
      <c r="F15" s="144">
        <v>203667.215</v>
      </c>
      <c r="G15" s="144">
        <v>12610.56</v>
      </c>
      <c r="H15" s="144">
        <v>1972.9109999999998</v>
      </c>
      <c r="I15" s="144">
        <v>41286.254000000037</v>
      </c>
      <c r="J15" s="28">
        <f t="shared" si="1"/>
        <v>2611352.2630000007</v>
      </c>
    </row>
    <row r="16" spans="1:10" x14ac:dyDescent="0.2">
      <c r="A16" s="42" t="s">
        <v>23</v>
      </c>
      <c r="B16" s="144">
        <v>0</v>
      </c>
      <c r="C16" s="144">
        <v>6360618.6740000015</v>
      </c>
      <c r="D16" s="144">
        <v>491591.08</v>
      </c>
      <c r="E16" s="144">
        <v>55159.813000000002</v>
      </c>
      <c r="F16" s="144">
        <v>84631.316999999981</v>
      </c>
      <c r="G16" s="144">
        <v>0</v>
      </c>
      <c r="H16" s="144">
        <v>55947.333999999995</v>
      </c>
      <c r="I16" s="144">
        <v>26339.789999999906</v>
      </c>
      <c r="J16" s="28">
        <f t="shared" si="1"/>
        <v>7074288.0080000013</v>
      </c>
    </row>
    <row r="17" spans="1:10" x14ac:dyDescent="0.2">
      <c r="A17" s="42" t="s">
        <v>16</v>
      </c>
      <c r="B17" s="144">
        <v>2443779.62</v>
      </c>
      <c r="C17" s="144">
        <v>23838.012999999999</v>
      </c>
      <c r="D17" s="144">
        <v>0</v>
      </c>
      <c r="E17" s="144">
        <v>124673.94600000001</v>
      </c>
      <c r="F17" s="144">
        <v>9737.9450000000015</v>
      </c>
      <c r="G17" s="144">
        <v>119928.31</v>
      </c>
      <c r="H17" s="144">
        <v>6315.299</v>
      </c>
      <c r="I17" s="144">
        <v>15898.193000000028</v>
      </c>
      <c r="J17" s="28">
        <f t="shared" si="1"/>
        <v>2744171.3259999999</v>
      </c>
    </row>
    <row r="18" spans="1:10" ht="12.75" thickBot="1" x14ac:dyDescent="0.25">
      <c r="A18" s="41" t="s">
        <v>24</v>
      </c>
      <c r="B18" s="43">
        <v>0</v>
      </c>
      <c r="C18" s="43">
        <v>125768.80499999999</v>
      </c>
      <c r="D18" s="43">
        <v>0</v>
      </c>
      <c r="E18" s="43">
        <v>33474.994999999988</v>
      </c>
      <c r="F18" s="43">
        <v>6659.2569999999987</v>
      </c>
      <c r="G18" s="43">
        <v>0</v>
      </c>
      <c r="H18" s="43">
        <v>89.353999999999999</v>
      </c>
      <c r="I18" s="43">
        <v>30952.932999999928</v>
      </c>
      <c r="J18" s="39">
        <f t="shared" si="1"/>
        <v>196945.34399999992</v>
      </c>
    </row>
    <row r="19" spans="1:10" x14ac:dyDescent="0.2">
      <c r="J19" s="24" t="s">
        <v>145</v>
      </c>
    </row>
    <row r="20" spans="1:10" ht="11.25" customHeight="1" x14ac:dyDescent="0.2"/>
    <row r="21" spans="1:10" s="186" customFormat="1" ht="18.75" x14ac:dyDescent="0.3">
      <c r="A21" s="119" t="s">
        <v>423</v>
      </c>
      <c r="H21" s="204"/>
    </row>
    <row r="22" spans="1:10" ht="7.5" customHeight="1" x14ac:dyDescent="0.2"/>
    <row r="23" spans="1:10" x14ac:dyDescent="0.2">
      <c r="A23" s="159"/>
      <c r="B23" s="159" t="s">
        <v>9</v>
      </c>
      <c r="C23" s="159" t="s">
        <v>10</v>
      </c>
      <c r="D23" s="159" t="s">
        <v>196</v>
      </c>
      <c r="E23" s="159" t="s">
        <v>194</v>
      </c>
      <c r="F23" s="159" t="s">
        <v>71</v>
      </c>
    </row>
    <row r="24" spans="1:10" x14ac:dyDescent="0.2">
      <c r="A24" s="415" t="s">
        <v>11</v>
      </c>
      <c r="B24" s="385">
        <f>SUM(B25:B38)</f>
        <v>1938051.7420000001</v>
      </c>
      <c r="C24" s="385">
        <f t="shared" ref="C24:E24" si="2">SUM(C25:C38)</f>
        <v>6266139.3289999999</v>
      </c>
      <c r="D24" s="385">
        <f t="shared" si="2"/>
        <v>2414422.3136421666</v>
      </c>
      <c r="E24" s="385">
        <f t="shared" si="2"/>
        <v>4745686.8223578343</v>
      </c>
      <c r="F24" s="385">
        <f>SUM(B24:E24)</f>
        <v>15364300.207000002</v>
      </c>
    </row>
    <row r="25" spans="1:10" ht="13.5" customHeight="1" x14ac:dyDescent="0.2">
      <c r="A25" s="30" t="s">
        <v>14</v>
      </c>
      <c r="B25" s="19">
        <v>47236.119020831902</v>
      </c>
      <c r="C25" s="19">
        <v>242012.02625448286</v>
      </c>
      <c r="D25" s="19">
        <v>220870.42036911671</v>
      </c>
      <c r="E25" s="19">
        <v>395365.49524306698</v>
      </c>
      <c r="F25" s="19">
        <f t="shared" ref="F25:F38" si="3">SUM(B25:E25)</f>
        <v>905484.06088749843</v>
      </c>
    </row>
    <row r="26" spans="1:10" x14ac:dyDescent="0.2">
      <c r="A26" s="31" t="s">
        <v>13</v>
      </c>
      <c r="B26" s="27">
        <v>112897.64496173171</v>
      </c>
      <c r="C26" s="27">
        <v>714454.07324226596</v>
      </c>
      <c r="D26" s="27">
        <v>203599.2562622081</v>
      </c>
      <c r="E26" s="27">
        <v>414839.927191608</v>
      </c>
      <c r="F26" s="28">
        <f t="shared" si="3"/>
        <v>1445790.9016578137</v>
      </c>
    </row>
    <row r="27" spans="1:10" x14ac:dyDescent="0.2">
      <c r="A27" s="31" t="s">
        <v>17</v>
      </c>
      <c r="B27" s="27">
        <v>22486.848000000002</v>
      </c>
      <c r="C27" s="27">
        <v>139013.75400000002</v>
      </c>
      <c r="D27" s="27">
        <v>76854.153000000006</v>
      </c>
      <c r="E27" s="27">
        <v>114031.712</v>
      </c>
      <c r="F27" s="28">
        <f t="shared" si="3"/>
        <v>352386.467</v>
      </c>
    </row>
    <row r="28" spans="1:10" x14ac:dyDescent="0.2">
      <c r="A28" s="31" t="s">
        <v>158</v>
      </c>
      <c r="B28" s="27">
        <v>133792.951</v>
      </c>
      <c r="C28" s="27">
        <v>376165.86499999999</v>
      </c>
      <c r="D28" s="27">
        <v>151192.88800000001</v>
      </c>
      <c r="E28" s="27">
        <v>295835.609</v>
      </c>
      <c r="F28" s="28">
        <f t="shared" si="3"/>
        <v>956987.31300000008</v>
      </c>
    </row>
    <row r="29" spans="1:10" x14ac:dyDescent="0.2">
      <c r="A29" s="31" t="s">
        <v>18</v>
      </c>
      <c r="B29" s="27">
        <v>21631.875</v>
      </c>
      <c r="C29" s="27">
        <v>344559.46100000001</v>
      </c>
      <c r="D29" s="27">
        <v>110823.69899999999</v>
      </c>
      <c r="E29" s="27">
        <v>228997.82500000001</v>
      </c>
      <c r="F29" s="28">
        <f t="shared" si="3"/>
        <v>706012.8600000001</v>
      </c>
    </row>
    <row r="30" spans="1:10" x14ac:dyDescent="0.2">
      <c r="A30" s="31" t="s">
        <v>22</v>
      </c>
      <c r="B30" s="27">
        <v>399672.25200000004</v>
      </c>
      <c r="C30" s="27">
        <v>689619.9</v>
      </c>
      <c r="D30" s="27">
        <v>212544.89</v>
      </c>
      <c r="E30" s="27">
        <v>419934.83400000003</v>
      </c>
      <c r="F30" s="28">
        <f t="shared" si="3"/>
        <v>1721771.8759999999</v>
      </c>
    </row>
    <row r="31" spans="1:10" x14ac:dyDescent="0.2">
      <c r="A31" s="31" t="s">
        <v>19</v>
      </c>
      <c r="B31" s="27">
        <v>79716.483402193116</v>
      </c>
      <c r="C31" s="27">
        <v>410189.99007198331</v>
      </c>
      <c r="D31" s="27">
        <v>115523.03388043832</v>
      </c>
      <c r="E31" s="27">
        <v>253267.99003854921</v>
      </c>
      <c r="F31" s="28">
        <f t="shared" si="3"/>
        <v>858697.49739316397</v>
      </c>
    </row>
    <row r="32" spans="1:10" x14ac:dyDescent="0.2">
      <c r="A32" s="31" t="s">
        <v>15</v>
      </c>
      <c r="B32" s="27">
        <v>58028.275999999998</v>
      </c>
      <c r="C32" s="27">
        <v>273893.62599999999</v>
      </c>
      <c r="D32" s="27">
        <v>124759.495</v>
      </c>
      <c r="E32" s="27">
        <v>224559.39299999998</v>
      </c>
      <c r="F32" s="28">
        <f t="shared" si="3"/>
        <v>681240.79</v>
      </c>
    </row>
    <row r="33" spans="1:6" x14ac:dyDescent="0.2">
      <c r="A33" s="31" t="s">
        <v>20</v>
      </c>
      <c r="B33" s="27">
        <v>59285</v>
      </c>
      <c r="C33" s="27">
        <v>401241.114</v>
      </c>
      <c r="D33" s="27">
        <v>143572.15700000001</v>
      </c>
      <c r="E33" s="27">
        <v>267499.68</v>
      </c>
      <c r="F33" s="28">
        <f t="shared" si="3"/>
        <v>871597.95099999988</v>
      </c>
    </row>
    <row r="34" spans="1:6" x14ac:dyDescent="0.2">
      <c r="A34" s="31" t="s">
        <v>12</v>
      </c>
      <c r="B34" s="27">
        <v>22000.038</v>
      </c>
      <c r="C34" s="27">
        <v>841938.48300000001</v>
      </c>
      <c r="D34" s="27">
        <v>335700</v>
      </c>
      <c r="E34" s="27">
        <v>449098.79500000004</v>
      </c>
      <c r="F34" s="28">
        <f t="shared" si="3"/>
        <v>1648737.3160000001</v>
      </c>
    </row>
    <row r="35" spans="1:6" x14ac:dyDescent="0.2">
      <c r="A35" s="31" t="s">
        <v>21</v>
      </c>
      <c r="B35" s="27">
        <v>249949.44899999999</v>
      </c>
      <c r="C35" s="27">
        <v>740081.75099999993</v>
      </c>
      <c r="D35" s="27">
        <v>300316.70500000002</v>
      </c>
      <c r="E35" s="27">
        <v>836069.78200000012</v>
      </c>
      <c r="F35" s="28">
        <f t="shared" si="3"/>
        <v>2126417.6869999999</v>
      </c>
    </row>
    <row r="36" spans="1:6" x14ac:dyDescent="0.2">
      <c r="A36" s="31" t="s">
        <v>23</v>
      </c>
      <c r="B36" s="27">
        <v>596976.18900000001</v>
      </c>
      <c r="C36" s="27">
        <v>416783.84500000003</v>
      </c>
      <c r="D36" s="27">
        <v>174819.63699999999</v>
      </c>
      <c r="E36" s="27">
        <v>322822.88899999997</v>
      </c>
      <c r="F36" s="28">
        <f t="shared" si="3"/>
        <v>1511402.56</v>
      </c>
    </row>
    <row r="37" spans="1:6" x14ac:dyDescent="0.2">
      <c r="A37" s="31" t="s">
        <v>16</v>
      </c>
      <c r="B37" s="27">
        <v>27788.026490727061</v>
      </c>
      <c r="C37" s="27">
        <v>400327.62496919703</v>
      </c>
      <c r="D37" s="27">
        <v>113780.97283879979</v>
      </c>
      <c r="E37" s="27">
        <v>233716.50088584449</v>
      </c>
      <c r="F37" s="28">
        <f t="shared" si="3"/>
        <v>775613.12518456834</v>
      </c>
    </row>
    <row r="38" spans="1:6" ht="12.75" thickBot="1" x14ac:dyDescent="0.25">
      <c r="A38" s="163" t="s">
        <v>24</v>
      </c>
      <c r="B38" s="39">
        <v>106590.59012451631</v>
      </c>
      <c r="C38" s="39">
        <v>275857.81546207063</v>
      </c>
      <c r="D38" s="39">
        <v>130065.00629160323</v>
      </c>
      <c r="E38" s="39">
        <v>289646.38999876555</v>
      </c>
      <c r="F38" s="39">
        <f t="shared" si="3"/>
        <v>802159.80187695567</v>
      </c>
    </row>
    <row r="39" spans="1:6" x14ac:dyDescent="0.2">
      <c r="F39" s="24" t="s">
        <v>144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workbookViewId="0">
      <selection activeCell="J4" sqref="J4"/>
    </sheetView>
  </sheetViews>
  <sheetFormatPr defaultRowHeight="12" x14ac:dyDescent="0.2"/>
  <cols>
    <col min="1" max="1" width="16.140625" style="21" customWidth="1"/>
    <col min="2" max="7" width="13.85546875" style="21" customWidth="1"/>
    <col min="8" max="8" width="16.5703125" style="21" customWidth="1"/>
    <col min="9" max="9" width="13.85546875" style="21" customWidth="1"/>
    <col min="10" max="10" width="14.425781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86" customFormat="1" ht="18.75" x14ac:dyDescent="0.3">
      <c r="A1" s="119" t="s">
        <v>380</v>
      </c>
      <c r="B1" s="205"/>
      <c r="J1" s="191" t="str">
        <f>Obsah!$A$1</f>
        <v>I. čtvrtletí 2017</v>
      </c>
    </row>
    <row r="2" spans="1:10" ht="7.5" customHeight="1" x14ac:dyDescent="0.2">
      <c r="A2" s="44"/>
      <c r="B2" s="701"/>
      <c r="C2" s="701"/>
      <c r="D2" s="701"/>
      <c r="E2" s="701"/>
      <c r="F2" s="701"/>
      <c r="G2" s="701"/>
      <c r="H2" s="701"/>
      <c r="I2" s="701"/>
      <c r="J2" s="701"/>
    </row>
    <row r="3" spans="1:10" ht="24" x14ac:dyDescent="0.2">
      <c r="A3" s="164"/>
      <c r="B3" s="152" t="s">
        <v>142</v>
      </c>
      <c r="C3" s="152" t="s">
        <v>25</v>
      </c>
      <c r="D3" s="152" t="s">
        <v>26</v>
      </c>
      <c r="E3" s="152" t="s">
        <v>27</v>
      </c>
      <c r="F3" s="152" t="s">
        <v>64</v>
      </c>
      <c r="G3" s="152" t="s">
        <v>141</v>
      </c>
      <c r="H3" s="152" t="s">
        <v>63</v>
      </c>
      <c r="I3" s="152" t="s">
        <v>28</v>
      </c>
      <c r="J3" s="152" t="s">
        <v>71</v>
      </c>
    </row>
    <row r="4" spans="1:10" x14ac:dyDescent="0.2">
      <c r="A4" s="414" t="s">
        <v>11</v>
      </c>
      <c r="B4" s="385">
        <f>SUM(B5:B18)</f>
        <v>4749963.0133354217</v>
      </c>
      <c r="C4" s="385">
        <f t="shared" ref="C4:I4" si="0">SUM(C5:C18)</f>
        <v>1151559.8374245288</v>
      </c>
      <c r="D4" s="385">
        <f t="shared" si="0"/>
        <v>192937.61856716615</v>
      </c>
      <c r="E4" s="385">
        <f t="shared" si="0"/>
        <v>144232.89610646904</v>
      </c>
      <c r="F4" s="385">
        <f t="shared" si="0"/>
        <v>265194.29457481805</v>
      </c>
      <c r="G4" s="385">
        <f t="shared" si="0"/>
        <v>4746222.1453578351</v>
      </c>
      <c r="H4" s="385">
        <f t="shared" si="0"/>
        <v>3467541.6177595411</v>
      </c>
      <c r="I4" s="385">
        <f t="shared" si="0"/>
        <v>1609466.76987422</v>
      </c>
      <c r="J4" s="385">
        <f>SUM(B4:I4)</f>
        <v>16327118.193</v>
      </c>
    </row>
    <row r="5" spans="1:10" x14ac:dyDescent="0.2">
      <c r="A5" s="40" t="s">
        <v>14</v>
      </c>
      <c r="B5" s="46">
        <v>166033.53698910621</v>
      </c>
      <c r="C5" s="46">
        <v>7463.57683812917</v>
      </c>
      <c r="D5" s="46">
        <v>5019.9216701802898</v>
      </c>
      <c r="E5" s="46">
        <v>2804.2845720720211</v>
      </c>
      <c r="F5" s="46">
        <v>21847.762280204341</v>
      </c>
      <c r="G5" s="46">
        <v>395365.49524306698</v>
      </c>
      <c r="H5" s="46">
        <v>79116.492892589697</v>
      </c>
      <c r="I5" s="46">
        <v>228948.7272176753</v>
      </c>
      <c r="J5" s="19">
        <f t="shared" ref="J5:J18" si="1">SUM(B5:I5)</f>
        <v>906599.79770302388</v>
      </c>
    </row>
    <row r="6" spans="1:10" x14ac:dyDescent="0.2">
      <c r="A6" s="42" t="s">
        <v>13</v>
      </c>
      <c r="B6" s="47">
        <v>121883.4553664033</v>
      </c>
      <c r="C6" s="47">
        <v>26545.744584948501</v>
      </c>
      <c r="D6" s="47">
        <v>8758.1109747751398</v>
      </c>
      <c r="E6" s="47">
        <v>10826.462622068859</v>
      </c>
      <c r="F6" s="47">
        <v>27908.583487228963</v>
      </c>
      <c r="G6" s="47">
        <v>414848.76819160802</v>
      </c>
      <c r="H6" s="47">
        <v>128340.62721050231</v>
      </c>
      <c r="I6" s="47">
        <v>710491.556744467</v>
      </c>
      <c r="J6" s="28">
        <f t="shared" si="1"/>
        <v>1449603.309182002</v>
      </c>
    </row>
    <row r="7" spans="1:10" x14ac:dyDescent="0.2">
      <c r="A7" s="42" t="s">
        <v>17</v>
      </c>
      <c r="B7" s="47">
        <v>117557.712</v>
      </c>
      <c r="C7" s="47">
        <v>67645.143000000011</v>
      </c>
      <c r="D7" s="47">
        <v>1501.0350000000001</v>
      </c>
      <c r="E7" s="47">
        <v>4901.6100000000006</v>
      </c>
      <c r="F7" s="47">
        <v>4752.6809999999996</v>
      </c>
      <c r="G7" s="47">
        <v>114044.413</v>
      </c>
      <c r="H7" s="47">
        <v>108237.37400000001</v>
      </c>
      <c r="I7" s="47">
        <v>318.40299999999996</v>
      </c>
      <c r="J7" s="28">
        <f t="shared" si="1"/>
        <v>418958.37100000004</v>
      </c>
    </row>
    <row r="8" spans="1:10" x14ac:dyDescent="0.2">
      <c r="A8" s="42" t="s">
        <v>158</v>
      </c>
      <c r="B8" s="47">
        <v>335141.18199999997</v>
      </c>
      <c r="C8" s="47">
        <v>63707.192999999999</v>
      </c>
      <c r="D8" s="47">
        <v>9470.0580000000009</v>
      </c>
      <c r="E8" s="47">
        <v>8177.0739999999996</v>
      </c>
      <c r="F8" s="47">
        <v>21905.974999999999</v>
      </c>
      <c r="G8" s="47">
        <v>295873.56099999999</v>
      </c>
      <c r="H8" s="47">
        <v>270163.66699999996</v>
      </c>
      <c r="I8" s="47">
        <v>203.089</v>
      </c>
      <c r="J8" s="28">
        <f t="shared" si="1"/>
        <v>1004641.799</v>
      </c>
    </row>
    <row r="9" spans="1:10" x14ac:dyDescent="0.2">
      <c r="A9" s="42" t="s">
        <v>18</v>
      </c>
      <c r="B9" s="47">
        <v>282746.06599999999</v>
      </c>
      <c r="C9" s="47">
        <v>33484.005000000005</v>
      </c>
      <c r="D9" s="47">
        <v>6635.6010000000006</v>
      </c>
      <c r="E9" s="47">
        <v>6899.576</v>
      </c>
      <c r="F9" s="47">
        <v>6560.5060000000003</v>
      </c>
      <c r="G9" s="47">
        <v>228997.82500000001</v>
      </c>
      <c r="H9" s="47">
        <v>149674.37500000003</v>
      </c>
      <c r="I9" s="47">
        <v>0</v>
      </c>
      <c r="J9" s="28">
        <f t="shared" si="1"/>
        <v>714997.95400000003</v>
      </c>
    </row>
    <row r="10" spans="1:10" x14ac:dyDescent="0.2">
      <c r="A10" s="42" t="s">
        <v>22</v>
      </c>
      <c r="B10" s="47">
        <v>996791.96299999999</v>
      </c>
      <c r="C10" s="47">
        <v>344057.06599999999</v>
      </c>
      <c r="D10" s="47">
        <v>16105.779999999999</v>
      </c>
      <c r="E10" s="47">
        <v>13603.700999999999</v>
      </c>
      <c r="F10" s="47">
        <v>14788.924999999999</v>
      </c>
      <c r="G10" s="47">
        <v>419934.83400000003</v>
      </c>
      <c r="H10" s="47">
        <v>403108.65799999994</v>
      </c>
      <c r="I10" s="47">
        <v>1996.2899999999997</v>
      </c>
      <c r="J10" s="28">
        <f t="shared" si="1"/>
        <v>2210387.2170000002</v>
      </c>
    </row>
    <row r="11" spans="1:10" x14ac:dyDescent="0.2">
      <c r="A11" s="42" t="s">
        <v>19</v>
      </c>
      <c r="B11" s="47">
        <v>317425.22348244872</v>
      </c>
      <c r="C11" s="47">
        <v>37110.092447380055</v>
      </c>
      <c r="D11" s="47">
        <v>5234.9404515662882</v>
      </c>
      <c r="E11" s="47">
        <v>7568.9987365321977</v>
      </c>
      <c r="F11" s="47">
        <v>21643.249650906357</v>
      </c>
      <c r="G11" s="47">
        <v>253267.99003854921</v>
      </c>
      <c r="H11" s="47">
        <v>166597.15732968537</v>
      </c>
      <c r="I11" s="47">
        <v>50739.409773265201</v>
      </c>
      <c r="J11" s="28">
        <f t="shared" si="1"/>
        <v>859587.06191033346</v>
      </c>
    </row>
    <row r="12" spans="1:10" x14ac:dyDescent="0.2">
      <c r="A12" s="42" t="s">
        <v>15</v>
      </c>
      <c r="B12" s="47">
        <v>259544.32399999996</v>
      </c>
      <c r="C12" s="47">
        <v>27742.652000000002</v>
      </c>
      <c r="D12" s="47">
        <v>5017.0310000000009</v>
      </c>
      <c r="E12" s="47">
        <v>5547.5309999999999</v>
      </c>
      <c r="F12" s="47">
        <v>24562.799000000003</v>
      </c>
      <c r="G12" s="47">
        <v>224559.39299999998</v>
      </c>
      <c r="H12" s="47">
        <v>143349.834</v>
      </c>
      <c r="I12" s="47">
        <v>1179.1529999999998</v>
      </c>
      <c r="J12" s="28">
        <f t="shared" si="1"/>
        <v>691502.71700000006</v>
      </c>
    </row>
    <row r="13" spans="1:10" x14ac:dyDescent="0.2">
      <c r="A13" s="42" t="s">
        <v>20</v>
      </c>
      <c r="B13" s="47">
        <v>299022.946</v>
      </c>
      <c r="C13" s="47">
        <v>38454.593000000001</v>
      </c>
      <c r="D13" s="47">
        <v>9451.4759999999987</v>
      </c>
      <c r="E13" s="47">
        <v>11690.606</v>
      </c>
      <c r="F13" s="47">
        <v>23422.958000000002</v>
      </c>
      <c r="G13" s="47">
        <v>267499.68</v>
      </c>
      <c r="H13" s="47">
        <v>223656.69100000002</v>
      </c>
      <c r="I13" s="47">
        <v>141.56700000000001</v>
      </c>
      <c r="J13" s="28">
        <f t="shared" si="1"/>
        <v>873340.51700000011</v>
      </c>
    </row>
    <row r="14" spans="1:10" x14ac:dyDescent="0.2">
      <c r="A14" s="42" t="s">
        <v>12</v>
      </c>
      <c r="B14" s="47">
        <v>79212.441000000006</v>
      </c>
      <c r="C14" s="47">
        <v>38399.97</v>
      </c>
      <c r="D14" s="47">
        <v>101200.18900000001</v>
      </c>
      <c r="E14" s="47">
        <v>27282.605000000003</v>
      </c>
      <c r="F14" s="47">
        <v>1496.6860000000001</v>
      </c>
      <c r="G14" s="47">
        <v>449548.72500000003</v>
      </c>
      <c r="H14" s="47">
        <v>837724.67</v>
      </c>
      <c r="I14" s="47">
        <v>115995.68100000001</v>
      </c>
      <c r="J14" s="28">
        <f t="shared" si="1"/>
        <v>1650860.9670000002</v>
      </c>
    </row>
    <row r="15" spans="1:10" x14ac:dyDescent="0.2">
      <c r="A15" s="42" t="s">
        <v>21</v>
      </c>
      <c r="B15" s="47">
        <v>762116.19000000006</v>
      </c>
      <c r="C15" s="47">
        <v>98855.510000000009</v>
      </c>
      <c r="D15" s="47">
        <v>11157.076999999999</v>
      </c>
      <c r="E15" s="47">
        <v>25612.432000000001</v>
      </c>
      <c r="F15" s="47">
        <v>41756.306999999993</v>
      </c>
      <c r="G15" s="47">
        <v>836083.92200000014</v>
      </c>
      <c r="H15" s="47">
        <v>517854.52600000001</v>
      </c>
      <c r="I15" s="47">
        <v>1099.6120000000001</v>
      </c>
      <c r="J15" s="28">
        <f t="shared" si="1"/>
        <v>2294535.5760000004</v>
      </c>
    </row>
    <row r="16" spans="1:10" x14ac:dyDescent="0.2">
      <c r="A16" s="42" t="s">
        <v>23</v>
      </c>
      <c r="B16" s="47">
        <v>652788.03799999994</v>
      </c>
      <c r="C16" s="47">
        <v>261098.05799999999</v>
      </c>
      <c r="D16" s="47">
        <v>9068.5670000000009</v>
      </c>
      <c r="E16" s="47">
        <v>12747.487999999998</v>
      </c>
      <c r="F16" s="47">
        <v>11121.576999999999</v>
      </c>
      <c r="G16" s="47">
        <v>322823.81199999998</v>
      </c>
      <c r="H16" s="47">
        <v>311981.88199999998</v>
      </c>
      <c r="I16" s="47">
        <v>1696.0069999999998</v>
      </c>
      <c r="J16" s="28">
        <f t="shared" si="1"/>
        <v>1583325.429</v>
      </c>
    </row>
    <row r="17" spans="1:10" x14ac:dyDescent="0.2">
      <c r="A17" s="42" t="s">
        <v>16</v>
      </c>
      <c r="B17" s="47">
        <v>176671.49167832799</v>
      </c>
      <c r="C17" s="47">
        <v>16649.775067195238</v>
      </c>
      <c r="D17" s="47">
        <v>2299.4395585009497</v>
      </c>
      <c r="E17" s="47">
        <v>2119.2972328268511</v>
      </c>
      <c r="F17" s="47">
        <v>29687.393375815438</v>
      </c>
      <c r="G17" s="47">
        <v>233725.2368858445</v>
      </c>
      <c r="H17" s="47">
        <v>58518.632585230909</v>
      </c>
      <c r="I17" s="47">
        <v>261085.40396821778</v>
      </c>
      <c r="J17" s="28">
        <f t="shared" si="1"/>
        <v>780756.67035195976</v>
      </c>
    </row>
    <row r="18" spans="1:10" ht="12.75" thickBot="1" x14ac:dyDescent="0.25">
      <c r="A18" s="153" t="s">
        <v>24</v>
      </c>
      <c r="B18" s="48">
        <v>183028.4438191356</v>
      </c>
      <c r="C18" s="48">
        <v>90346.458486876014</v>
      </c>
      <c r="D18" s="48">
        <v>2018.391912143481</v>
      </c>
      <c r="E18" s="48">
        <v>4451.2299429690611</v>
      </c>
      <c r="F18" s="48">
        <v>13738.891780662938</v>
      </c>
      <c r="G18" s="48">
        <v>289648.48999876552</v>
      </c>
      <c r="H18" s="48">
        <v>69217.030741533425</v>
      </c>
      <c r="I18" s="48">
        <v>235571.87017059448</v>
      </c>
      <c r="J18" s="33">
        <f t="shared" si="1"/>
        <v>888020.80685268063</v>
      </c>
    </row>
    <row r="19" spans="1:10" x14ac:dyDescent="0.2">
      <c r="J19" s="24" t="s">
        <v>150</v>
      </c>
    </row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40" t="s">
        <v>381</v>
      </c>
      <c r="M1" s="341" t="str">
        <f>Obsah!$A$1</f>
        <v>I. čtvrtletí 2017</v>
      </c>
    </row>
    <row r="2" spans="1:24" ht="7.5" customHeight="1" x14ac:dyDescent="0.2"/>
    <row r="3" spans="1:24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4" ht="13.5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4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339"/>
    </row>
    <row r="6" spans="1:24" x14ac:dyDescent="0.2">
      <c r="A6" s="155"/>
      <c r="B6" s="502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443" t="s">
        <v>331</v>
      </c>
      <c r="N6" s="339"/>
    </row>
    <row r="7" spans="1:24" x14ac:dyDescent="0.2">
      <c r="A7" s="693" t="s">
        <v>71</v>
      </c>
      <c r="B7" s="650">
        <f>F8</f>
        <v>2884.5191200000004</v>
      </c>
      <c r="C7" s="651"/>
      <c r="D7" s="651"/>
      <c r="E7" s="651"/>
      <c r="F7" s="651"/>
      <c r="G7" s="652"/>
      <c r="H7" s="650">
        <f>SUM(H8,J8,L8)</f>
        <v>5030399.2750000004</v>
      </c>
      <c r="I7" s="651"/>
      <c r="J7" s="651"/>
      <c r="K7" s="651"/>
      <c r="L7" s="651"/>
      <c r="M7" s="651"/>
      <c r="N7" s="400"/>
    </row>
    <row r="8" spans="1:24" x14ac:dyDescent="0.2">
      <c r="A8" s="695"/>
      <c r="B8" s="352">
        <f>SUM(B9:B16)</f>
        <v>2888.7453800000003</v>
      </c>
      <c r="C8" s="440">
        <v>0.13403717052791841</v>
      </c>
      <c r="D8" s="353">
        <f>SUM(D9:D16)</f>
        <v>2885.1313100000002</v>
      </c>
      <c r="E8" s="440">
        <v>0.13391856996285548</v>
      </c>
      <c r="F8" s="353">
        <f>SUM(F9:F16)</f>
        <v>2884.5191200000004</v>
      </c>
      <c r="G8" s="440">
        <v>0.13389185046100874</v>
      </c>
      <c r="H8" s="352">
        <f t="shared" ref="H8" si="0">SUM(H9:H16)</f>
        <v>1726358.4590000003</v>
      </c>
      <c r="I8" s="440">
        <v>0.19967050822984961</v>
      </c>
      <c r="J8" s="353">
        <f t="shared" ref="J8" si="1">SUM(J9:J16)</f>
        <v>1568526.7679999999</v>
      </c>
      <c r="K8" s="440">
        <v>0.2107139685370735</v>
      </c>
      <c r="L8" s="353">
        <f t="shared" ref="L8" si="2">SUM(L9:L16)</f>
        <v>1735514.048</v>
      </c>
      <c r="M8" s="440">
        <v>0.21931981456720057</v>
      </c>
      <c r="N8" s="20"/>
    </row>
    <row r="9" spans="1:24" x14ac:dyDescent="0.2">
      <c r="A9" s="356" t="s">
        <v>8</v>
      </c>
      <c r="B9" s="290">
        <v>2250</v>
      </c>
      <c r="C9" s="396">
        <v>0.52447552447552448</v>
      </c>
      <c r="D9" s="203">
        <v>2250</v>
      </c>
      <c r="E9" s="396">
        <v>0.52447552447552448</v>
      </c>
      <c r="F9" s="203">
        <v>2250</v>
      </c>
      <c r="G9" s="396">
        <v>0.52447552447552448</v>
      </c>
      <c r="H9" s="290">
        <v>1627501.55</v>
      </c>
      <c r="I9" s="396">
        <v>0.62931370449754975</v>
      </c>
      <c r="J9" s="203">
        <v>1471758.89</v>
      </c>
      <c r="K9" s="396">
        <v>0.68613452071456393</v>
      </c>
      <c r="L9" s="203">
        <v>1623875.82</v>
      </c>
      <c r="M9" s="396">
        <v>0.66668073207831935</v>
      </c>
      <c r="X9" s="388"/>
    </row>
    <row r="10" spans="1:24" x14ac:dyDescent="0.2">
      <c r="A10" s="337" t="s">
        <v>36</v>
      </c>
      <c r="B10" s="290">
        <v>194.405</v>
      </c>
      <c r="C10" s="396">
        <v>1.8657201643365436E-2</v>
      </c>
      <c r="D10" s="107">
        <v>194.405</v>
      </c>
      <c r="E10" s="396">
        <v>1.8657201643365436E-2</v>
      </c>
      <c r="F10" s="107">
        <v>194.405</v>
      </c>
      <c r="G10" s="396">
        <v>1.8656172135996154E-2</v>
      </c>
      <c r="H10" s="290">
        <v>51576.862000000001</v>
      </c>
      <c r="I10" s="396">
        <v>1.0528148453250018E-2</v>
      </c>
      <c r="J10" s="107">
        <v>45590.373999999996</v>
      </c>
      <c r="K10" s="396">
        <v>1.0694755418995271E-2</v>
      </c>
      <c r="L10" s="107">
        <v>45711.228000000003</v>
      </c>
      <c r="M10" s="396">
        <v>1.0702503641976323E-2</v>
      </c>
      <c r="X10" s="388"/>
    </row>
    <row r="11" spans="1:24" x14ac:dyDescent="0.2">
      <c r="A11" s="337" t="s">
        <v>37</v>
      </c>
      <c r="B11" s="354">
        <v>0</v>
      </c>
      <c r="C11" s="396">
        <v>0</v>
      </c>
      <c r="D11" s="453">
        <v>0</v>
      </c>
      <c r="E11" s="396">
        <v>0</v>
      </c>
      <c r="F11" s="453">
        <v>0</v>
      </c>
      <c r="G11" s="396">
        <v>0</v>
      </c>
      <c r="H11" s="354">
        <v>0</v>
      </c>
      <c r="I11" s="396">
        <v>0</v>
      </c>
      <c r="J11" s="453">
        <v>0</v>
      </c>
      <c r="K11" s="396">
        <v>0</v>
      </c>
      <c r="L11" s="453">
        <v>0</v>
      </c>
      <c r="M11" s="396">
        <v>0</v>
      </c>
      <c r="X11" s="388"/>
    </row>
    <row r="12" spans="1:24" x14ac:dyDescent="0.2">
      <c r="A12" s="337" t="s">
        <v>38</v>
      </c>
      <c r="B12" s="290">
        <v>46.65799999999998</v>
      </c>
      <c r="C12" s="396">
        <v>5.329772384061645E-2</v>
      </c>
      <c r="D12" s="107">
        <v>46.65799999999998</v>
      </c>
      <c r="E12" s="396">
        <v>5.3294923400969696E-2</v>
      </c>
      <c r="F12" s="107">
        <v>46.64899999999998</v>
      </c>
      <c r="G12" s="396">
        <v>5.2875994350705294E-2</v>
      </c>
      <c r="H12" s="290">
        <v>24188.609999999997</v>
      </c>
      <c r="I12" s="396">
        <v>7.1704382582407189E-2</v>
      </c>
      <c r="J12" s="107">
        <v>21985.700000000004</v>
      </c>
      <c r="K12" s="396">
        <v>7.1577362677235912E-2</v>
      </c>
      <c r="L12" s="107">
        <v>24448.921999999991</v>
      </c>
      <c r="M12" s="396">
        <v>7.3394807672284013E-2</v>
      </c>
      <c r="X12" s="388"/>
    </row>
    <row r="13" spans="1:24" x14ac:dyDescent="0.2">
      <c r="A13" s="337" t="s">
        <v>59</v>
      </c>
      <c r="B13" s="354">
        <v>156.21585000000005</v>
      </c>
      <c r="C13" s="396">
        <v>0.14335101394493172</v>
      </c>
      <c r="D13" s="453">
        <v>156.21585000000005</v>
      </c>
      <c r="E13" s="396">
        <v>0.14339298928994265</v>
      </c>
      <c r="F13" s="453">
        <v>156.19735000000006</v>
      </c>
      <c r="G13" s="396">
        <v>0.14336245359915625</v>
      </c>
      <c r="H13" s="354">
        <v>14946.251999999995</v>
      </c>
      <c r="I13" s="396">
        <v>0.12247064404559097</v>
      </c>
      <c r="J13" s="453">
        <v>15526.237000000006</v>
      </c>
      <c r="K13" s="396">
        <v>0.12195171032620761</v>
      </c>
      <c r="L13" s="453">
        <v>17599.297000000002</v>
      </c>
      <c r="M13" s="396">
        <v>7.5426908928603861E-2</v>
      </c>
      <c r="X13" s="388"/>
    </row>
    <row r="14" spans="1:24" x14ac:dyDescent="0.2">
      <c r="A14" s="337" t="s">
        <v>60</v>
      </c>
      <c r="B14" s="290">
        <v>0</v>
      </c>
      <c r="C14" s="396">
        <v>0</v>
      </c>
      <c r="D14" s="107">
        <v>0</v>
      </c>
      <c r="E14" s="396">
        <v>0</v>
      </c>
      <c r="F14" s="107">
        <v>0</v>
      </c>
      <c r="G14" s="396">
        <v>0</v>
      </c>
      <c r="H14" s="290">
        <v>0</v>
      </c>
      <c r="I14" s="396">
        <v>0</v>
      </c>
      <c r="J14" s="107">
        <v>0</v>
      </c>
      <c r="K14" s="396">
        <v>0</v>
      </c>
      <c r="L14" s="107">
        <v>0</v>
      </c>
      <c r="M14" s="396">
        <v>0</v>
      </c>
      <c r="P14" s="192"/>
      <c r="Q14" s="398"/>
      <c r="R14" s="154"/>
      <c r="S14" s="154"/>
      <c r="T14" s="154"/>
      <c r="U14" s="154"/>
      <c r="X14" s="388"/>
    </row>
    <row r="15" spans="1:24" x14ac:dyDescent="0.2">
      <c r="A15" s="337" t="s">
        <v>61</v>
      </c>
      <c r="B15" s="290">
        <v>0</v>
      </c>
      <c r="C15" s="396">
        <v>0</v>
      </c>
      <c r="D15" s="107">
        <v>0</v>
      </c>
      <c r="E15" s="389">
        <v>0</v>
      </c>
      <c r="F15" s="107">
        <v>0</v>
      </c>
      <c r="G15" s="389">
        <v>0</v>
      </c>
      <c r="H15" s="290">
        <v>0</v>
      </c>
      <c r="I15" s="389">
        <v>0</v>
      </c>
      <c r="J15" s="107">
        <v>0</v>
      </c>
      <c r="K15" s="389">
        <v>0</v>
      </c>
      <c r="L15" s="107">
        <v>0</v>
      </c>
      <c r="M15" s="389">
        <v>0</v>
      </c>
      <c r="P15" s="192"/>
      <c r="Q15" s="398"/>
      <c r="R15" s="154"/>
      <c r="S15" s="154"/>
      <c r="T15" s="154"/>
      <c r="U15" s="154"/>
      <c r="X15" s="388"/>
    </row>
    <row r="16" spans="1:24" ht="12.75" thickBot="1" x14ac:dyDescent="0.25">
      <c r="A16" s="163" t="s">
        <v>62</v>
      </c>
      <c r="B16" s="393">
        <v>241.46653000000032</v>
      </c>
      <c r="C16" s="397">
        <v>0.11722099916291155</v>
      </c>
      <c r="D16" s="394">
        <v>237.85246000000026</v>
      </c>
      <c r="E16" s="390">
        <v>0.11589566667879783</v>
      </c>
      <c r="F16" s="394">
        <v>237.26777000000027</v>
      </c>
      <c r="G16" s="390">
        <v>0.11604712665919745</v>
      </c>
      <c r="H16" s="393">
        <v>8145.1849999999995</v>
      </c>
      <c r="I16" s="395">
        <v>0.13120756771952824</v>
      </c>
      <c r="J16" s="394">
        <v>13665.567000000005</v>
      </c>
      <c r="K16" s="395">
        <v>0.13529325340884757</v>
      </c>
      <c r="L16" s="394">
        <v>23878.780999999974</v>
      </c>
      <c r="M16" s="395">
        <v>0.1193767887560281</v>
      </c>
      <c r="P16" s="192"/>
      <c r="Q16" s="398"/>
      <c r="R16" s="154"/>
      <c r="S16" s="154"/>
      <c r="T16" s="154"/>
      <c r="U16" s="154"/>
      <c r="X16" s="388"/>
    </row>
    <row r="17" spans="1:15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15" x14ac:dyDescent="0.2">
      <c r="A18" s="343"/>
      <c r="B18" s="706" t="s">
        <v>424</v>
      </c>
      <c r="C18" s="706"/>
      <c r="D18" s="706"/>
      <c r="E18" s="706"/>
      <c r="F18" s="706"/>
      <c r="G18" s="711"/>
      <c r="H18" s="349"/>
      <c r="I18" s="349"/>
      <c r="J18" s="349"/>
      <c r="K18" s="349"/>
      <c r="L18" s="349"/>
      <c r="M18" s="349"/>
      <c r="N18" s="447"/>
      <c r="O18" s="349"/>
    </row>
    <row r="19" spans="1:15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2.4372991699430024E-2</v>
      </c>
      <c r="J19" s="459" t="str">
        <f>A9</f>
        <v>JE</v>
      </c>
      <c r="K19" s="445">
        <f t="shared" ref="K19:K26" si="3">H9+J9+L9</f>
        <v>4723136.26</v>
      </c>
      <c r="L19" s="459" t="str">
        <f>A9</f>
        <v>JE</v>
      </c>
      <c r="M19" s="457">
        <f>K19/'12'!B4</f>
        <v>0.65901935212891039</v>
      </c>
      <c r="N19" s="447"/>
      <c r="O19" s="349"/>
    </row>
    <row r="20" spans="1:15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3.8622190402699687E-2</v>
      </c>
      <c r="J20" s="459" t="str">
        <f t="shared" ref="J20:J26" si="4">A10</f>
        <v>PE</v>
      </c>
      <c r="K20" s="445">
        <f t="shared" si="3"/>
        <v>142878.46400000001</v>
      </c>
      <c r="L20" s="459" t="str">
        <f t="shared" ref="L20:L26" si="5">A10</f>
        <v>PE</v>
      </c>
      <c r="M20" s="457">
        <f>K20/'12'!C4</f>
        <v>1.0636457820243233E-2</v>
      </c>
      <c r="N20" s="447"/>
      <c r="O20" s="349"/>
    </row>
    <row r="21" spans="1:15" x14ac:dyDescent="0.2">
      <c r="A21" s="501"/>
      <c r="B21" s="502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9.1479613620672973E-2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</row>
    <row r="22" spans="1:15" x14ac:dyDescent="0.2">
      <c r="A22" s="709" t="s">
        <v>71</v>
      </c>
      <c r="B22" s="650">
        <f>SUM(B23,D23,F23)</f>
        <v>905484.06088749843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8.3310490144529736E-2</v>
      </c>
      <c r="J22" s="459" t="str">
        <f t="shared" si="4"/>
        <v>PSE</v>
      </c>
      <c r="K22" s="445">
        <f t="shared" si="3"/>
        <v>70623.231999999989</v>
      </c>
      <c r="L22" s="459" t="str">
        <f t="shared" si="5"/>
        <v>PSE</v>
      </c>
      <c r="M22" s="457">
        <f>K22/'12'!E4</f>
        <v>7.2240474814030828E-2</v>
      </c>
      <c r="N22" s="447"/>
      <c r="O22" s="349"/>
    </row>
    <row r="23" spans="1:15" x14ac:dyDescent="0.2">
      <c r="A23" s="710"/>
      <c r="B23" s="352">
        <f>SUM(B24:B27)</f>
        <v>341209.29143267451</v>
      </c>
      <c r="C23" s="441">
        <v>6.0148281747984471E-2</v>
      </c>
      <c r="D23" s="353">
        <f>SUM(D24:D27)</f>
        <v>285340.76678201696</v>
      </c>
      <c r="E23" s="441">
        <v>5.9292836902515939E-2</v>
      </c>
      <c r="F23" s="353">
        <f>SUM(F24:F27)</f>
        <v>278934.00267280696</v>
      </c>
      <c r="G23" s="441">
        <v>5.7169155189095489E-2</v>
      </c>
      <c r="H23" s="349"/>
      <c r="I23" s="349"/>
      <c r="J23" s="459" t="str">
        <f t="shared" si="4"/>
        <v>VE</v>
      </c>
      <c r="K23" s="445">
        <f t="shared" si="3"/>
        <v>48071.786000000007</v>
      </c>
      <c r="L23" s="459" t="str">
        <f t="shared" si="5"/>
        <v>VE</v>
      </c>
      <c r="M23" s="457">
        <f>K23/'12'!F4</f>
        <v>9.9592819310016581E-2</v>
      </c>
      <c r="N23" s="447"/>
      <c r="O23" s="349"/>
    </row>
    <row r="24" spans="1:15" x14ac:dyDescent="0.2">
      <c r="A24" s="336" t="s">
        <v>9</v>
      </c>
      <c r="B24" s="454">
        <v>15865.9435728915</v>
      </c>
      <c r="C24" s="402">
        <v>2.3736282750483364E-2</v>
      </c>
      <c r="D24" s="404">
        <v>13024.7354479404</v>
      </c>
      <c r="E24" s="402">
        <v>2.1876352836053315E-2</v>
      </c>
      <c r="F24" s="404">
        <v>18345.439999999999</v>
      </c>
      <c r="G24" s="402">
        <v>2.7208811028333214E-2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</row>
    <row r="25" spans="1:15" x14ac:dyDescent="0.2">
      <c r="A25" s="336" t="s">
        <v>10</v>
      </c>
      <c r="B25" s="454">
        <v>80068.348716738794</v>
      </c>
      <c r="C25" s="402">
        <v>3.6632740898265327E-2</v>
      </c>
      <c r="D25" s="404">
        <v>77387.0061491667</v>
      </c>
      <c r="E25" s="402">
        <v>3.9423498495154995E-2</v>
      </c>
      <c r="F25" s="404">
        <v>84556.671388577393</v>
      </c>
      <c r="G25" s="402">
        <v>3.9932910347657384E-2</v>
      </c>
      <c r="H25" s="349"/>
      <c r="I25" s="349"/>
      <c r="J25" s="459" t="str">
        <f t="shared" si="4"/>
        <v>VTE</v>
      </c>
      <c r="K25" s="445">
        <f t="shared" si="3"/>
        <v>0</v>
      </c>
      <c r="L25" s="459" t="str">
        <f t="shared" si="5"/>
        <v>VTE</v>
      </c>
      <c r="M25" s="457">
        <f>K25/'12'!H4</f>
        <v>0</v>
      </c>
    </row>
    <row r="26" spans="1:15" x14ac:dyDescent="0.2">
      <c r="A26" s="336" t="s">
        <v>196</v>
      </c>
      <c r="B26" s="454">
        <v>87635.822158253199</v>
      </c>
      <c r="C26" s="402">
        <v>9.5611241221240054E-2</v>
      </c>
      <c r="D26" s="404">
        <v>65735.289015158894</v>
      </c>
      <c r="E26" s="402">
        <v>8.772795480407955E-2</v>
      </c>
      <c r="F26" s="404">
        <v>67499.309195704598</v>
      </c>
      <c r="G26" s="402">
        <v>9.017593903219541E-2</v>
      </c>
      <c r="H26" s="349"/>
      <c r="I26" s="349"/>
      <c r="J26" s="459" t="str">
        <f t="shared" si="4"/>
        <v>FVE</v>
      </c>
      <c r="K26" s="445">
        <f t="shared" si="3"/>
        <v>45689.532999999981</v>
      </c>
      <c r="L26" s="459" t="str">
        <f t="shared" si="5"/>
        <v>FVE</v>
      </c>
      <c r="M26" s="457">
        <f>K26/'12'!I4</f>
        <v>0.12582685945826194</v>
      </c>
    </row>
    <row r="27" spans="1:15" ht="12.75" thickBot="1" x14ac:dyDescent="0.25">
      <c r="A27" s="338" t="s">
        <v>194</v>
      </c>
      <c r="B27" s="455">
        <v>157639.176984791</v>
      </c>
      <c r="C27" s="403">
        <v>8.287696702975382E-2</v>
      </c>
      <c r="D27" s="405">
        <v>129193.73616975101</v>
      </c>
      <c r="E27" s="403">
        <v>8.5857610627573841E-2</v>
      </c>
      <c r="F27" s="405">
        <v>108532.582088525</v>
      </c>
      <c r="G27" s="403">
        <v>8.1063671891652311E-2</v>
      </c>
      <c r="H27" s="349"/>
      <c r="I27" s="349"/>
      <c r="J27" s="349"/>
      <c r="K27" s="349"/>
      <c r="L27" s="349"/>
      <c r="M27" s="349"/>
    </row>
    <row r="28" spans="1:15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  <c r="N28" s="447"/>
      <c r="O28" s="349"/>
    </row>
    <row r="29" spans="1:15" x14ac:dyDescent="0.2">
      <c r="A29" s="192"/>
      <c r="B29" s="192"/>
      <c r="C29" s="398"/>
      <c r="D29" s="154"/>
      <c r="E29" s="154"/>
      <c r="F29" s="154"/>
      <c r="G29" s="359"/>
      <c r="H29" s="349"/>
      <c r="I29" s="349"/>
      <c r="J29" s="349"/>
      <c r="K29" s="349"/>
      <c r="L29" s="349"/>
      <c r="M29" s="349"/>
      <c r="N29" s="447"/>
      <c r="O29" s="349"/>
    </row>
    <row r="30" spans="1:15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15" x14ac:dyDescent="0.2">
      <c r="H31" s="459" t="str">
        <f t="shared" ref="H31:H38" si="6">A9</f>
        <v>JE</v>
      </c>
      <c r="I31" s="460">
        <f t="shared" ref="I31:I38" si="7">G9</f>
        <v>0.52447552447552448</v>
      </c>
      <c r="J31" s="459" t="str">
        <f t="shared" ref="J31:J38" si="8">A9</f>
        <v>JE</v>
      </c>
      <c r="K31" s="388">
        <f t="shared" ref="K31:K38" si="9">H9</f>
        <v>1627501.55</v>
      </c>
      <c r="L31" s="388">
        <f t="shared" ref="L31:L38" si="10">J9</f>
        <v>1471758.89</v>
      </c>
      <c r="M31" s="388">
        <f t="shared" ref="M31:M38" si="11">L9</f>
        <v>1623875.82</v>
      </c>
    </row>
    <row r="32" spans="1:15" x14ac:dyDescent="0.2">
      <c r="H32" s="459" t="str">
        <f t="shared" si="6"/>
        <v>PE</v>
      </c>
      <c r="I32" s="460">
        <f t="shared" si="7"/>
        <v>1.8656172135996154E-2</v>
      </c>
      <c r="J32" s="459" t="str">
        <f t="shared" si="8"/>
        <v>PE</v>
      </c>
      <c r="K32" s="388">
        <f t="shared" si="9"/>
        <v>51576.862000000001</v>
      </c>
      <c r="L32" s="388">
        <f t="shared" si="10"/>
        <v>45590.373999999996</v>
      </c>
      <c r="M32" s="388">
        <f t="shared" si="11"/>
        <v>45711.228000000003</v>
      </c>
    </row>
    <row r="33" spans="8:13" ht="12.75" customHeight="1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x14ac:dyDescent="0.2">
      <c r="H34" s="459" t="str">
        <f t="shared" si="6"/>
        <v>PSE</v>
      </c>
      <c r="I34" s="460">
        <f t="shared" si="7"/>
        <v>5.2875994350705294E-2</v>
      </c>
      <c r="J34" s="459" t="str">
        <f t="shared" si="8"/>
        <v>PSE</v>
      </c>
      <c r="K34" s="388">
        <f t="shared" si="9"/>
        <v>24188.609999999997</v>
      </c>
      <c r="L34" s="388">
        <f t="shared" si="10"/>
        <v>21985.700000000004</v>
      </c>
      <c r="M34" s="388">
        <f t="shared" si="11"/>
        <v>24448.921999999991</v>
      </c>
    </row>
    <row r="35" spans="8:13" ht="13.5" customHeight="1" x14ac:dyDescent="0.2">
      <c r="H35" s="459" t="str">
        <f t="shared" si="6"/>
        <v>VE</v>
      </c>
      <c r="I35" s="460">
        <f t="shared" si="7"/>
        <v>0.14336245359915625</v>
      </c>
      <c r="J35" s="459" t="str">
        <f t="shared" si="8"/>
        <v>VE</v>
      </c>
      <c r="K35" s="388">
        <f t="shared" si="9"/>
        <v>14946.251999999995</v>
      </c>
      <c r="L35" s="388">
        <f t="shared" si="10"/>
        <v>15526.237000000006</v>
      </c>
      <c r="M35" s="388">
        <f t="shared" si="11"/>
        <v>17599.297000000002</v>
      </c>
    </row>
    <row r="36" spans="8:13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0</v>
      </c>
      <c r="J37" s="459" t="str">
        <f t="shared" si="8"/>
        <v>VTE</v>
      </c>
      <c r="K37" s="388">
        <f t="shared" si="9"/>
        <v>0</v>
      </c>
      <c r="L37" s="388">
        <f t="shared" si="10"/>
        <v>0</v>
      </c>
      <c r="M37" s="388">
        <f t="shared" si="11"/>
        <v>0</v>
      </c>
    </row>
    <row r="38" spans="8:13" ht="12.75" customHeight="1" x14ac:dyDescent="0.2">
      <c r="H38" s="459" t="str">
        <f t="shared" si="6"/>
        <v>FVE</v>
      </c>
      <c r="I38" s="460">
        <f t="shared" si="7"/>
        <v>0.11604712665919745</v>
      </c>
      <c r="J38" s="459" t="str">
        <f t="shared" si="8"/>
        <v>FVE</v>
      </c>
      <c r="K38" s="388">
        <f t="shared" si="9"/>
        <v>8145.1849999999995</v>
      </c>
      <c r="L38" s="388">
        <f t="shared" si="10"/>
        <v>13665.567000000005</v>
      </c>
      <c r="M38" s="388">
        <f t="shared" si="11"/>
        <v>23878.780999999974</v>
      </c>
    </row>
    <row r="39" spans="8:13" ht="12.75" customHeight="1" x14ac:dyDescent="0.2"/>
  </sheetData>
  <mergeCells count="20"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  <mergeCell ref="H5:I5"/>
    <mergeCell ref="J5:K5"/>
    <mergeCell ref="L5:M5"/>
    <mergeCell ref="A7:A8"/>
    <mergeCell ref="H3:M3"/>
    <mergeCell ref="H4:M4"/>
    <mergeCell ref="H7:M7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340" t="s">
        <v>382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1" t="str">
        <f>Obsah!$A$1</f>
        <v>I. čtvrtletí 2017</v>
      </c>
      <c r="N1" s="447"/>
      <c r="O1" s="349"/>
    </row>
    <row r="2" spans="1:21" ht="7.5" customHeight="1" x14ac:dyDescent="0.3">
      <c r="A2" s="340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447"/>
      <c r="O2" s="349"/>
    </row>
    <row r="3" spans="1:21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448"/>
    </row>
    <row r="4" spans="1:21" ht="13.5" customHeight="1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449"/>
    </row>
    <row r="5" spans="1:21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450"/>
    </row>
    <row r="6" spans="1:21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443" t="s">
        <v>331</v>
      </c>
      <c r="N6" s="450"/>
    </row>
    <row r="7" spans="1:21" x14ac:dyDescent="0.2">
      <c r="A7" s="693" t="s">
        <v>71</v>
      </c>
      <c r="B7" s="650">
        <f>F8</f>
        <v>896.96003999999903</v>
      </c>
      <c r="C7" s="651"/>
      <c r="D7" s="651"/>
      <c r="E7" s="651"/>
      <c r="F7" s="651"/>
      <c r="G7" s="652"/>
      <c r="H7" s="650">
        <f>SUM(H8,J8,L8)</f>
        <v>496345.56099999987</v>
      </c>
      <c r="I7" s="651"/>
      <c r="J7" s="651"/>
      <c r="K7" s="651"/>
      <c r="L7" s="651"/>
      <c r="M7" s="651"/>
      <c r="N7" s="451"/>
    </row>
    <row r="8" spans="1:21" x14ac:dyDescent="0.2">
      <c r="A8" s="695"/>
      <c r="B8" s="352">
        <f>SUM(B9:B16)</f>
        <v>896.89444999999887</v>
      </c>
      <c r="C8" s="440">
        <v>4.1615711503169388E-2</v>
      </c>
      <c r="D8" s="353">
        <f>SUM(D9:D16)</f>
        <v>896.9685099999989</v>
      </c>
      <c r="E8" s="440">
        <v>4.163441010278076E-2</v>
      </c>
      <c r="F8" s="353">
        <f>SUM(F9:F16)</f>
        <v>896.96003999999903</v>
      </c>
      <c r="G8" s="440">
        <v>4.1634544459244312E-2</v>
      </c>
      <c r="H8" s="352">
        <f t="shared" ref="H8" si="0">SUM(H9:H16)</f>
        <v>173346.209</v>
      </c>
      <c r="I8" s="440">
        <v>2.0049211373399784E-2</v>
      </c>
      <c r="J8" s="353">
        <f t="shared" ref="J8" si="1">SUM(J9:J16)</f>
        <v>150241.61799999999</v>
      </c>
      <c r="K8" s="440">
        <v>2.0183275296332726E-2</v>
      </c>
      <c r="L8" s="353">
        <f t="shared" ref="L8" si="2">SUM(L9:L16)</f>
        <v>172757.73399999988</v>
      </c>
      <c r="M8" s="440">
        <v>2.1831683949544E-2</v>
      </c>
      <c r="N8" s="452"/>
    </row>
    <row r="9" spans="1:21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</row>
    <row r="10" spans="1:21" x14ac:dyDescent="0.2">
      <c r="A10" s="356" t="s">
        <v>36</v>
      </c>
      <c r="B10" s="290">
        <v>226.29999999999998</v>
      </c>
      <c r="C10" s="396">
        <v>2.1718190025429376E-2</v>
      </c>
      <c r="D10" s="203">
        <v>226.29999999999998</v>
      </c>
      <c r="E10" s="396">
        <v>2.1718190025429376E-2</v>
      </c>
      <c r="F10" s="203">
        <v>226.29999999999998</v>
      </c>
      <c r="G10" s="396">
        <v>2.1716991612231833E-2</v>
      </c>
      <c r="H10" s="290">
        <v>71436.630999999994</v>
      </c>
      <c r="I10" s="396">
        <v>1.4582032078028367E-2</v>
      </c>
      <c r="J10" s="203">
        <v>51377.84</v>
      </c>
      <c r="K10" s="396">
        <v>1.2052400200890477E-2</v>
      </c>
      <c r="L10" s="203">
        <v>41730.657999999996</v>
      </c>
      <c r="M10" s="396">
        <v>9.7705211338244575E-3</v>
      </c>
      <c r="N10" s="445"/>
      <c r="O10" s="457"/>
    </row>
    <row r="11" spans="1:21" x14ac:dyDescent="0.2">
      <c r="A11" s="337" t="s">
        <v>37</v>
      </c>
      <c r="B11" s="354">
        <v>118.5</v>
      </c>
      <c r="C11" s="396">
        <v>8.690869086908691E-2</v>
      </c>
      <c r="D11" s="355">
        <v>118.5</v>
      </c>
      <c r="E11" s="396">
        <v>8.690869086908691E-2</v>
      </c>
      <c r="F11" s="355">
        <v>118.5</v>
      </c>
      <c r="G11" s="396">
        <v>8.690869086908691E-2</v>
      </c>
      <c r="H11" s="354">
        <v>49626.932999999997</v>
      </c>
      <c r="I11" s="396">
        <v>0.10504679482559454</v>
      </c>
      <c r="J11" s="355">
        <v>43656.800000000003</v>
      </c>
      <c r="K11" s="396">
        <v>0.12517339836481051</v>
      </c>
      <c r="L11" s="355">
        <v>46207.8</v>
      </c>
      <c r="M11" s="396">
        <v>0.16866778628084136</v>
      </c>
      <c r="N11" s="445"/>
      <c r="O11" s="457"/>
    </row>
    <row r="12" spans="1:21" x14ac:dyDescent="0.2">
      <c r="A12" s="337" t="s">
        <v>38</v>
      </c>
      <c r="B12" s="290">
        <v>64.890000000000015</v>
      </c>
      <c r="C12" s="396">
        <v>7.41242509326933E-2</v>
      </c>
      <c r="D12" s="203">
        <v>65.282000000000011</v>
      </c>
      <c r="E12" s="396">
        <v>7.4568116710148444E-2</v>
      </c>
      <c r="F12" s="203">
        <v>65.853000000000009</v>
      </c>
      <c r="G12" s="396">
        <v>7.4643461938669595E-2</v>
      </c>
      <c r="H12" s="290">
        <v>29638.502</v>
      </c>
      <c r="I12" s="396">
        <v>8.785996742175102E-2</v>
      </c>
      <c r="J12" s="203">
        <v>26847.68</v>
      </c>
      <c r="K12" s="396">
        <v>8.7406183492104994E-2</v>
      </c>
      <c r="L12" s="203">
        <v>30047.363000000005</v>
      </c>
      <c r="M12" s="396">
        <v>9.0201131503642742E-2</v>
      </c>
      <c r="N12" s="445"/>
      <c r="O12" s="457"/>
    </row>
    <row r="13" spans="1:21" x14ac:dyDescent="0.2">
      <c r="A13" s="337" t="s">
        <v>59</v>
      </c>
      <c r="B13" s="354">
        <v>34.5687</v>
      </c>
      <c r="C13" s="396">
        <v>3.1721865583794209E-2</v>
      </c>
      <c r="D13" s="355">
        <v>34.5687</v>
      </c>
      <c r="E13" s="396">
        <v>3.1731154225817924E-2</v>
      </c>
      <c r="F13" s="355">
        <v>34.5687</v>
      </c>
      <c r="G13" s="396">
        <v>3.172815447722481E-2</v>
      </c>
      <c r="H13" s="354">
        <v>3546.9439999999995</v>
      </c>
      <c r="I13" s="396">
        <v>2.9063909538902775E-2</v>
      </c>
      <c r="J13" s="355">
        <v>4128.2870000000003</v>
      </c>
      <c r="K13" s="396">
        <v>3.2425864706783006E-2</v>
      </c>
      <c r="L13" s="355">
        <v>5293.7679999999991</v>
      </c>
      <c r="M13" s="396">
        <v>2.2687983322581425E-2</v>
      </c>
      <c r="N13" s="445"/>
      <c r="O13" s="457"/>
    </row>
    <row r="14" spans="1:21" x14ac:dyDescent="0.2">
      <c r="A14" s="337" t="s">
        <v>60</v>
      </c>
      <c r="B14" s="290">
        <v>0</v>
      </c>
      <c r="C14" s="396">
        <v>0</v>
      </c>
      <c r="D14" s="203">
        <v>0</v>
      </c>
      <c r="E14" s="396">
        <v>0</v>
      </c>
      <c r="F14" s="203">
        <v>0</v>
      </c>
      <c r="G14" s="396">
        <v>0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45"/>
      <c r="O14" s="457"/>
      <c r="P14" s="192"/>
      <c r="Q14" s="398"/>
      <c r="R14" s="154"/>
      <c r="S14" s="154"/>
      <c r="T14" s="154"/>
      <c r="U14" s="154"/>
    </row>
    <row r="15" spans="1:21" x14ac:dyDescent="0.2">
      <c r="A15" s="337" t="s">
        <v>61</v>
      </c>
      <c r="B15" s="290">
        <v>8.2611999999999988</v>
      </c>
      <c r="C15" s="396">
        <v>2.9305957645916956E-2</v>
      </c>
      <c r="D15" s="203">
        <v>8.2611999999999988</v>
      </c>
      <c r="E15" s="389">
        <v>2.9305957645916956E-2</v>
      </c>
      <c r="F15" s="203">
        <v>8.2611999999999988</v>
      </c>
      <c r="G15" s="389">
        <v>2.9305957645916956E-2</v>
      </c>
      <c r="H15" s="290">
        <v>1335.0730000000001</v>
      </c>
      <c r="I15" s="389">
        <v>2.3235124672774665E-2</v>
      </c>
      <c r="J15" s="203">
        <v>866.80199999999991</v>
      </c>
      <c r="K15" s="389">
        <v>1.8267216474614066E-2</v>
      </c>
      <c r="L15" s="203">
        <v>1400.3889999999999</v>
      </c>
      <c r="M15" s="389">
        <v>2.4763016127226596E-2</v>
      </c>
      <c r="N15" s="445"/>
      <c r="O15" s="457"/>
      <c r="P15" s="192"/>
      <c r="Q15" s="398"/>
      <c r="R15" s="154"/>
      <c r="S15" s="154"/>
      <c r="T15" s="154"/>
      <c r="U15" s="154"/>
    </row>
    <row r="16" spans="1:21" ht="12.75" thickBot="1" x14ac:dyDescent="0.25">
      <c r="A16" s="163" t="s">
        <v>62</v>
      </c>
      <c r="B16" s="393">
        <v>444.37454999999898</v>
      </c>
      <c r="C16" s="397">
        <v>0.21572359843647487</v>
      </c>
      <c r="D16" s="394">
        <v>444.05660999999895</v>
      </c>
      <c r="E16" s="390">
        <v>0.21637042080236102</v>
      </c>
      <c r="F16" s="394">
        <v>443.47713999999905</v>
      </c>
      <c r="G16" s="390">
        <v>0.21690366051840279</v>
      </c>
      <c r="H16" s="393">
        <v>17762.126000000029</v>
      </c>
      <c r="I16" s="395">
        <v>0.2861230714818383</v>
      </c>
      <c r="J16" s="394">
        <v>23364.208999999988</v>
      </c>
      <c r="K16" s="395">
        <v>0.23131274750138611</v>
      </c>
      <c r="L16" s="394">
        <v>48077.755999999907</v>
      </c>
      <c r="M16" s="395">
        <v>0.24035431799788512</v>
      </c>
      <c r="N16" s="445"/>
      <c r="O16" s="457"/>
      <c r="P16" s="192"/>
      <c r="Q16" s="398"/>
      <c r="R16" s="154"/>
      <c r="S16" s="154"/>
      <c r="T16" s="154"/>
      <c r="U16" s="154"/>
    </row>
    <row r="17" spans="1:20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20" x14ac:dyDescent="0.2">
      <c r="A18" s="444"/>
      <c r="B18" s="706" t="s">
        <v>424</v>
      </c>
      <c r="C18" s="706"/>
      <c r="D18" s="706"/>
      <c r="E18" s="706"/>
      <c r="F18" s="706"/>
      <c r="G18" s="711"/>
      <c r="H18" s="51"/>
      <c r="I18" s="51"/>
      <c r="J18" s="51"/>
      <c r="K18" s="51"/>
      <c r="L18" s="51"/>
      <c r="M18" s="51"/>
      <c r="N18" s="447"/>
      <c r="O18" s="349"/>
      <c r="P18" s="461"/>
      <c r="Q18" s="398"/>
      <c r="R18" s="52"/>
      <c r="S18" s="52"/>
      <c r="T18" s="52"/>
    </row>
    <row r="19" spans="1:20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5.8253163481190334E-2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  <c r="P19" s="461"/>
      <c r="Q19" s="398"/>
      <c r="R19" s="52"/>
      <c r="S19" s="52"/>
      <c r="T19" s="52"/>
    </row>
    <row r="20" spans="1:20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0.11401822329990932</v>
      </c>
      <c r="J20" s="459" t="str">
        <f t="shared" ref="J20:J26" si="4">A10</f>
        <v>PE</v>
      </c>
      <c r="K20" s="445">
        <f t="shared" si="3"/>
        <v>164545.12899999999</v>
      </c>
      <c r="L20" s="459" t="str">
        <f t="shared" ref="L20:L26" si="5">A10</f>
        <v>PE</v>
      </c>
      <c r="M20" s="457">
        <f>K20/'12'!C4</f>
        <v>1.2249413068543215E-2</v>
      </c>
      <c r="N20" s="447"/>
      <c r="O20" s="349"/>
      <c r="P20" s="461"/>
      <c r="Q20" s="398"/>
      <c r="R20" s="406"/>
      <c r="S20" s="406"/>
      <c r="T20" s="406"/>
    </row>
    <row r="21" spans="1:20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8.4326281741108386E-2</v>
      </c>
      <c r="J21" s="459" t="str">
        <f t="shared" si="4"/>
        <v>PPE</v>
      </c>
      <c r="K21" s="445">
        <f t="shared" si="3"/>
        <v>139491.533</v>
      </c>
      <c r="L21" s="459" t="str">
        <f t="shared" si="5"/>
        <v>PPE</v>
      </c>
      <c r="M21" s="457">
        <f>K21/'12'!D4</f>
        <v>0.12737150123866534</v>
      </c>
      <c r="N21" s="447"/>
      <c r="O21" s="349"/>
      <c r="P21" s="461"/>
      <c r="Q21" s="398"/>
      <c r="R21" s="52"/>
      <c r="S21" s="52"/>
      <c r="T21" s="52"/>
    </row>
    <row r="22" spans="1:20" x14ac:dyDescent="0.2">
      <c r="A22" s="709" t="s">
        <v>71</v>
      </c>
      <c r="B22" s="650">
        <f>SUM(B23,D23,F23)</f>
        <v>1445790.9016578137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8.7414096783044792E-2</v>
      </c>
      <c r="J22" s="459" t="str">
        <f t="shared" si="4"/>
        <v>PSE</v>
      </c>
      <c r="K22" s="445">
        <f t="shared" si="3"/>
        <v>86533.545000000013</v>
      </c>
      <c r="L22" s="459" t="str">
        <f t="shared" si="5"/>
        <v>PSE</v>
      </c>
      <c r="M22" s="457">
        <f>K22/'12'!E4</f>
        <v>8.8515127403703431E-2</v>
      </c>
      <c r="N22" s="447"/>
      <c r="O22" s="349"/>
      <c r="P22" s="461"/>
      <c r="Q22" s="398"/>
      <c r="R22" s="52"/>
      <c r="S22" s="52"/>
      <c r="T22" s="52"/>
    </row>
    <row r="23" spans="1:20" x14ac:dyDescent="0.2">
      <c r="A23" s="710"/>
      <c r="B23" s="352">
        <f>SUM(B24:B27)</f>
        <v>534672.49537666235</v>
      </c>
      <c r="C23" s="441">
        <v>9.4251923093246037E-2</v>
      </c>
      <c r="D23" s="353">
        <f>SUM(D24:D27)</f>
        <v>451096.46762225393</v>
      </c>
      <c r="E23" s="441">
        <v>9.3736305483682558E-2</v>
      </c>
      <c r="F23" s="353">
        <f>SUM(F24:F27)</f>
        <v>460021.93865889753</v>
      </c>
      <c r="G23" s="441">
        <v>9.4284186759504562E-2</v>
      </c>
      <c r="H23" s="349"/>
      <c r="I23" s="349"/>
      <c r="J23" s="459" t="str">
        <f t="shared" si="4"/>
        <v>VE</v>
      </c>
      <c r="K23" s="445">
        <f t="shared" si="3"/>
        <v>12968.999</v>
      </c>
      <c r="L23" s="459" t="str">
        <f t="shared" si="5"/>
        <v>VE</v>
      </c>
      <c r="M23" s="457">
        <f>K23/'12'!F4</f>
        <v>2.6868549756790511E-2</v>
      </c>
      <c r="N23" s="447"/>
      <c r="O23" s="349"/>
      <c r="P23" s="461"/>
      <c r="Q23" s="398"/>
      <c r="R23" s="401"/>
      <c r="S23" s="406"/>
      <c r="T23" s="406"/>
    </row>
    <row r="24" spans="1:20" x14ac:dyDescent="0.2">
      <c r="A24" s="344" t="s">
        <v>9</v>
      </c>
      <c r="B24" s="454">
        <v>39542.808030025699</v>
      </c>
      <c r="C24" s="402">
        <v>5.9158112332660863E-2</v>
      </c>
      <c r="D24" s="404">
        <v>29882.273931706</v>
      </c>
      <c r="E24" s="402">
        <v>5.0190283763266036E-2</v>
      </c>
      <c r="F24" s="404">
        <v>43472.563000000002</v>
      </c>
      <c r="G24" s="402">
        <v>6.4475790800564647E-2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47"/>
      <c r="O24" s="458"/>
      <c r="T24" s="359"/>
    </row>
    <row r="25" spans="1:20" x14ac:dyDescent="0.2">
      <c r="A25" s="344" t="s">
        <v>10</v>
      </c>
      <c r="B25" s="454">
        <v>251626.75522490501</v>
      </c>
      <c r="C25" s="402">
        <v>0.11512386448526996</v>
      </c>
      <c r="D25" s="404">
        <v>223681.263530089</v>
      </c>
      <c r="E25" s="402">
        <v>0.11395062808315898</v>
      </c>
      <c r="F25" s="404">
        <v>239146.05448727199</v>
      </c>
      <c r="G25" s="402">
        <v>0.1129396154911354</v>
      </c>
      <c r="H25" s="349"/>
      <c r="I25" s="349"/>
      <c r="J25" s="459" t="str">
        <f t="shared" si="4"/>
        <v>VTE</v>
      </c>
      <c r="K25" s="445">
        <f t="shared" si="3"/>
        <v>3602.2640000000001</v>
      </c>
      <c r="L25" s="459" t="str">
        <f t="shared" si="5"/>
        <v>VTE</v>
      </c>
      <c r="M25" s="457">
        <f>K25/'12'!H4</f>
        <v>2.2310272317360675E-2</v>
      </c>
      <c r="N25" s="447"/>
      <c r="O25" s="458"/>
    </row>
    <row r="26" spans="1:20" x14ac:dyDescent="0.2">
      <c r="A26" s="344" t="s">
        <v>196</v>
      </c>
      <c r="B26" s="454">
        <v>78098.956585851702</v>
      </c>
      <c r="C26" s="402">
        <v>8.520646002239618E-2</v>
      </c>
      <c r="D26" s="404">
        <v>61975.526312350899</v>
      </c>
      <c r="E26" s="402">
        <v>8.2710310591852201E-2</v>
      </c>
      <c r="F26" s="404">
        <v>63524.773364005501</v>
      </c>
      <c r="G26" s="402">
        <v>8.4866143937827515E-2</v>
      </c>
      <c r="H26" s="349"/>
      <c r="I26" s="349"/>
      <c r="J26" s="459" t="str">
        <f t="shared" si="4"/>
        <v>FVE</v>
      </c>
      <c r="K26" s="445">
        <f t="shared" si="3"/>
        <v>89204.090999999928</v>
      </c>
      <c r="L26" s="459" t="str">
        <f t="shared" si="5"/>
        <v>FVE</v>
      </c>
      <c r="M26" s="457">
        <f>K26/'12'!I4</f>
        <v>0.24566393842018486</v>
      </c>
      <c r="N26" s="447"/>
      <c r="O26" s="458"/>
    </row>
    <row r="27" spans="1:20" ht="12.75" thickBot="1" x14ac:dyDescent="0.25">
      <c r="A27" s="345" t="s">
        <v>194</v>
      </c>
      <c r="B27" s="455">
        <v>165403.97553587999</v>
      </c>
      <c r="C27" s="403">
        <v>8.6959219714778754E-2</v>
      </c>
      <c r="D27" s="405">
        <v>135557.40384810799</v>
      </c>
      <c r="E27" s="403">
        <v>9.0086680224057691E-2</v>
      </c>
      <c r="F27" s="405">
        <v>113878.54780761999</v>
      </c>
      <c r="G27" s="403">
        <v>8.5056607493638303E-2</v>
      </c>
      <c r="H27" s="349"/>
      <c r="I27" s="349"/>
      <c r="J27" s="349"/>
      <c r="K27" s="349"/>
      <c r="L27" s="349"/>
      <c r="M27" s="349"/>
      <c r="N27" s="447"/>
      <c r="O27" s="458"/>
    </row>
    <row r="28" spans="1:20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</row>
    <row r="29" spans="1:20" x14ac:dyDescent="0.2">
      <c r="H29" s="349"/>
      <c r="I29" s="349"/>
      <c r="J29" s="349"/>
      <c r="K29" s="349"/>
      <c r="L29" s="349"/>
      <c r="M29" s="349"/>
    </row>
    <row r="30" spans="1:20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20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20" ht="12.75" customHeight="1" x14ac:dyDescent="0.2">
      <c r="H32" s="459" t="str">
        <f t="shared" si="6"/>
        <v>PE</v>
      </c>
      <c r="I32" s="460">
        <f t="shared" si="7"/>
        <v>2.1716991612231833E-2</v>
      </c>
      <c r="J32" s="459" t="str">
        <f t="shared" si="8"/>
        <v>PE</v>
      </c>
      <c r="K32" s="388">
        <f t="shared" si="9"/>
        <v>71436.630999999994</v>
      </c>
      <c r="L32" s="388">
        <f t="shared" si="10"/>
        <v>51377.84</v>
      </c>
      <c r="M32" s="388">
        <f t="shared" si="11"/>
        <v>41730.657999999996</v>
      </c>
    </row>
    <row r="33" spans="8:13" x14ac:dyDescent="0.2">
      <c r="H33" s="459" t="str">
        <f t="shared" si="6"/>
        <v>PPE</v>
      </c>
      <c r="I33" s="460">
        <f t="shared" si="7"/>
        <v>8.690869086908691E-2</v>
      </c>
      <c r="J33" s="459" t="str">
        <f t="shared" si="8"/>
        <v>PPE</v>
      </c>
      <c r="K33" s="388">
        <f t="shared" si="9"/>
        <v>49626.932999999997</v>
      </c>
      <c r="L33" s="388">
        <f t="shared" si="10"/>
        <v>43656.800000000003</v>
      </c>
      <c r="M33" s="388">
        <f t="shared" si="11"/>
        <v>46207.8</v>
      </c>
    </row>
    <row r="34" spans="8:13" ht="13.5" customHeight="1" x14ac:dyDescent="0.2">
      <c r="H34" s="459" t="str">
        <f t="shared" si="6"/>
        <v>PSE</v>
      </c>
      <c r="I34" s="460">
        <f t="shared" si="7"/>
        <v>7.4643461938669595E-2</v>
      </c>
      <c r="J34" s="459" t="str">
        <f t="shared" si="8"/>
        <v>PSE</v>
      </c>
      <c r="K34" s="388">
        <f t="shared" si="9"/>
        <v>29638.502</v>
      </c>
      <c r="L34" s="388">
        <f t="shared" si="10"/>
        <v>26847.68</v>
      </c>
      <c r="M34" s="388">
        <f t="shared" si="11"/>
        <v>30047.363000000005</v>
      </c>
    </row>
    <row r="35" spans="8:13" ht="12.75" customHeight="1" x14ac:dyDescent="0.2">
      <c r="H35" s="459" t="str">
        <f t="shared" si="6"/>
        <v>VE</v>
      </c>
      <c r="I35" s="460">
        <f t="shared" si="7"/>
        <v>3.172815447722481E-2</v>
      </c>
      <c r="J35" s="459" t="str">
        <f t="shared" si="8"/>
        <v>VE</v>
      </c>
      <c r="K35" s="388">
        <f t="shared" si="9"/>
        <v>3546.9439999999995</v>
      </c>
      <c r="L35" s="388">
        <f t="shared" si="10"/>
        <v>4128.2870000000003</v>
      </c>
      <c r="M35" s="388">
        <f t="shared" si="11"/>
        <v>5293.7679999999991</v>
      </c>
    </row>
    <row r="36" spans="8:13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2.9305957645916956E-2</v>
      </c>
      <c r="J37" s="459" t="str">
        <f t="shared" si="8"/>
        <v>VTE</v>
      </c>
      <c r="K37" s="388">
        <f t="shared" si="9"/>
        <v>1335.0730000000001</v>
      </c>
      <c r="L37" s="388">
        <f t="shared" si="10"/>
        <v>866.80199999999991</v>
      </c>
      <c r="M37" s="388">
        <f t="shared" si="11"/>
        <v>1400.3889999999999</v>
      </c>
    </row>
    <row r="38" spans="8:13" ht="12.75" customHeight="1" x14ac:dyDescent="0.2">
      <c r="H38" s="459" t="str">
        <f t="shared" si="6"/>
        <v>FVE</v>
      </c>
      <c r="I38" s="460">
        <f t="shared" si="7"/>
        <v>0.21690366051840279</v>
      </c>
      <c r="J38" s="459" t="str">
        <f t="shared" si="8"/>
        <v>FVE</v>
      </c>
      <c r="K38" s="388">
        <f t="shared" si="9"/>
        <v>17762.126000000029</v>
      </c>
      <c r="L38" s="388">
        <f t="shared" si="10"/>
        <v>23364.208999999988</v>
      </c>
      <c r="M38" s="388">
        <f t="shared" si="11"/>
        <v>48077.755999999907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40" t="s">
        <v>383</v>
      </c>
      <c r="M1" s="341" t="str">
        <f>Obsah!$A$1</f>
        <v>I. čtvrtletí 2017</v>
      </c>
    </row>
    <row r="2" spans="1:24" ht="7.5" customHeight="1" x14ac:dyDescent="0.2"/>
    <row r="3" spans="1:24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4" ht="13.5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4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339"/>
    </row>
    <row r="6" spans="1:24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351" t="s">
        <v>331</v>
      </c>
      <c r="N6" s="339"/>
    </row>
    <row r="7" spans="1:24" x14ac:dyDescent="0.2">
      <c r="A7" s="693" t="s">
        <v>71</v>
      </c>
      <c r="B7" s="650">
        <f>F8</f>
        <v>1033.30612</v>
      </c>
      <c r="C7" s="651"/>
      <c r="D7" s="651"/>
      <c r="E7" s="651"/>
      <c r="F7" s="651"/>
      <c r="G7" s="652"/>
      <c r="H7" s="650">
        <f>SUM(H8,J8,L8)</f>
        <v>1378044.622</v>
      </c>
      <c r="I7" s="651"/>
      <c r="J7" s="651"/>
      <c r="K7" s="651"/>
      <c r="L7" s="651"/>
      <c r="M7" s="651"/>
      <c r="N7" s="400"/>
    </row>
    <row r="8" spans="1:24" x14ac:dyDescent="0.2">
      <c r="A8" s="695"/>
      <c r="B8" s="352">
        <f>SUM(B9:B16)</f>
        <v>1033.3614400000001</v>
      </c>
      <c r="C8" s="440">
        <v>4.7947750781086609E-2</v>
      </c>
      <c r="D8" s="353">
        <f>SUM(D9:D16)</f>
        <v>1033.35212</v>
      </c>
      <c r="E8" s="440">
        <v>4.7964901181043657E-2</v>
      </c>
      <c r="F8" s="353">
        <f>SUM(F9:F16)</f>
        <v>1033.30612</v>
      </c>
      <c r="G8" s="440">
        <v>4.7963373700738422E-2</v>
      </c>
      <c r="H8" s="352">
        <f t="shared" ref="H8" si="0">SUM(H9:H16)</f>
        <v>484277.81799999997</v>
      </c>
      <c r="I8" s="440">
        <v>5.6011541253439406E-2</v>
      </c>
      <c r="J8" s="353">
        <f t="shared" ref="J8" si="1">SUM(J9:J16)</f>
        <v>432608.07799999998</v>
      </c>
      <c r="K8" s="440">
        <v>5.8116040348363276E-2</v>
      </c>
      <c r="L8" s="353">
        <f t="shared" ref="L8" si="2">SUM(L9:L16)</f>
        <v>461158.72599999991</v>
      </c>
      <c r="M8" s="440">
        <v>5.8277399937454406E-2</v>
      </c>
      <c r="N8" s="20"/>
    </row>
    <row r="9" spans="1:24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  <c r="X9" s="388"/>
    </row>
    <row r="10" spans="1:24" x14ac:dyDescent="0.2">
      <c r="A10" s="337" t="s">
        <v>36</v>
      </c>
      <c r="B10" s="290">
        <v>544.84</v>
      </c>
      <c r="C10" s="396">
        <v>5.2288725821718701E-2</v>
      </c>
      <c r="D10" s="203">
        <v>544.84</v>
      </c>
      <c r="E10" s="396">
        <v>5.2288725821718701E-2</v>
      </c>
      <c r="F10" s="203">
        <v>544.84</v>
      </c>
      <c r="G10" s="396">
        <v>5.228584052146882E-2</v>
      </c>
      <c r="H10" s="290">
        <v>302371.62899999996</v>
      </c>
      <c r="I10" s="396">
        <v>6.1721734799667305E-2</v>
      </c>
      <c r="J10" s="203">
        <v>273391.598</v>
      </c>
      <c r="K10" s="396">
        <v>6.4133193428469723E-2</v>
      </c>
      <c r="L10" s="203">
        <v>278757.24</v>
      </c>
      <c r="M10" s="396">
        <v>6.5266248728370793E-2</v>
      </c>
      <c r="N10" s="445"/>
      <c r="O10" s="457"/>
      <c r="X10" s="388"/>
    </row>
    <row r="11" spans="1:24" x14ac:dyDescent="0.2">
      <c r="A11" s="337" t="s">
        <v>37</v>
      </c>
      <c r="B11" s="354">
        <v>400</v>
      </c>
      <c r="C11" s="396">
        <v>0.29336266960029334</v>
      </c>
      <c r="D11" s="355">
        <v>400</v>
      </c>
      <c r="E11" s="396">
        <v>0.29336266960029334</v>
      </c>
      <c r="F11" s="355">
        <v>400</v>
      </c>
      <c r="G11" s="396">
        <v>0.29336266960029334</v>
      </c>
      <c r="H11" s="354">
        <v>162734.39999999999</v>
      </c>
      <c r="I11" s="396">
        <v>0.34446471088322611</v>
      </c>
      <c r="J11" s="355">
        <v>140776.34</v>
      </c>
      <c r="K11" s="396">
        <v>0.40363592583881569</v>
      </c>
      <c r="L11" s="355">
        <v>160561.62</v>
      </c>
      <c r="M11" s="396">
        <v>0.58608228496196879</v>
      </c>
      <c r="N11" s="445"/>
      <c r="O11" s="457"/>
      <c r="X11" s="388"/>
    </row>
    <row r="12" spans="1:24" x14ac:dyDescent="0.2">
      <c r="A12" s="337" t="s">
        <v>38</v>
      </c>
      <c r="B12" s="290">
        <v>15.562000000000001</v>
      </c>
      <c r="C12" s="396">
        <v>1.7776569471637738E-2</v>
      </c>
      <c r="D12" s="203">
        <v>15.562000000000001</v>
      </c>
      <c r="E12" s="396">
        <v>1.7775635431563522E-2</v>
      </c>
      <c r="F12" s="203">
        <v>15.562000000000001</v>
      </c>
      <c r="G12" s="396">
        <v>1.7639311112471353E-2</v>
      </c>
      <c r="H12" s="290">
        <v>6243.3360000000011</v>
      </c>
      <c r="I12" s="396">
        <v>1.8507659312978954E-2</v>
      </c>
      <c r="J12" s="203">
        <v>5725.188000000001</v>
      </c>
      <c r="K12" s="396">
        <v>1.8639108960431503E-2</v>
      </c>
      <c r="L12" s="203">
        <v>6588.697000000001</v>
      </c>
      <c r="M12" s="396">
        <v>1.9779037665789721E-2</v>
      </c>
      <c r="N12" s="445"/>
      <c r="O12" s="457"/>
      <c r="X12" s="388"/>
    </row>
    <row r="13" spans="1:24" x14ac:dyDescent="0.2">
      <c r="A13" s="337" t="s">
        <v>59</v>
      </c>
      <c r="B13" s="354">
        <v>7.8419999999999979</v>
      </c>
      <c r="C13" s="396">
        <v>7.1961881675652872E-3</v>
      </c>
      <c r="D13" s="355">
        <v>7.8419999999999979</v>
      </c>
      <c r="E13" s="396">
        <v>7.1982953203002754E-3</v>
      </c>
      <c r="F13" s="355">
        <v>7.8419999999999979</v>
      </c>
      <c r="G13" s="396">
        <v>7.1976148194869026E-3</v>
      </c>
      <c r="H13" s="354">
        <v>1750.2459999999994</v>
      </c>
      <c r="I13" s="396">
        <v>1.4341639285770064E-2</v>
      </c>
      <c r="J13" s="355">
        <v>1804.614</v>
      </c>
      <c r="K13" s="396">
        <v>1.4174443155712407E-2</v>
      </c>
      <c r="L13" s="355">
        <v>3657.8</v>
      </c>
      <c r="M13" s="396">
        <v>1.5676566369613922E-2</v>
      </c>
      <c r="N13" s="445"/>
      <c r="O13" s="457"/>
      <c r="X13" s="388"/>
    </row>
    <row r="14" spans="1:24" x14ac:dyDescent="0.2">
      <c r="A14" s="337" t="s">
        <v>60</v>
      </c>
      <c r="B14" s="290">
        <v>0</v>
      </c>
      <c r="C14" s="396">
        <v>0</v>
      </c>
      <c r="D14" s="203">
        <v>0</v>
      </c>
      <c r="E14" s="396">
        <v>0</v>
      </c>
      <c r="F14" s="203">
        <v>0</v>
      </c>
      <c r="G14" s="396">
        <v>0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45"/>
      <c r="O14" s="457"/>
      <c r="P14" s="192"/>
      <c r="Q14" s="398"/>
      <c r="R14" s="154"/>
      <c r="S14" s="154"/>
      <c r="T14" s="154"/>
      <c r="U14" s="154"/>
      <c r="X14" s="388"/>
    </row>
    <row r="15" spans="1:24" x14ac:dyDescent="0.2">
      <c r="A15" s="337" t="s">
        <v>61</v>
      </c>
      <c r="B15" s="290">
        <v>52.09</v>
      </c>
      <c r="C15" s="396">
        <v>0.18478518057616503</v>
      </c>
      <c r="D15" s="203">
        <v>52.09</v>
      </c>
      <c r="E15" s="389">
        <v>0.18478518057616503</v>
      </c>
      <c r="F15" s="203">
        <v>52.09</v>
      </c>
      <c r="G15" s="389">
        <v>0.18478518057616503</v>
      </c>
      <c r="H15" s="290">
        <v>10911.093000000001</v>
      </c>
      <c r="I15" s="389">
        <v>0.18989269213836169</v>
      </c>
      <c r="J15" s="203">
        <v>10386.868000000002</v>
      </c>
      <c r="K15" s="389">
        <v>0.21889562581678598</v>
      </c>
      <c r="L15" s="203">
        <v>10481.823000000002</v>
      </c>
      <c r="M15" s="389">
        <v>0.18534960785305707</v>
      </c>
      <c r="N15" s="445"/>
      <c r="O15" s="457"/>
      <c r="P15" s="192"/>
      <c r="Q15" s="398"/>
      <c r="R15" s="154"/>
      <c r="S15" s="154"/>
      <c r="T15" s="154"/>
      <c r="U15" s="154"/>
      <c r="X15" s="388"/>
    </row>
    <row r="16" spans="1:24" ht="12.75" thickBot="1" x14ac:dyDescent="0.25">
      <c r="A16" s="163" t="s">
        <v>62</v>
      </c>
      <c r="B16" s="393">
        <v>13.027439999999984</v>
      </c>
      <c r="C16" s="397">
        <v>6.3242285932335078E-3</v>
      </c>
      <c r="D16" s="394">
        <v>13.018119999999985</v>
      </c>
      <c r="E16" s="390">
        <v>6.343191473843021E-3</v>
      </c>
      <c r="F16" s="394">
        <v>12.972119999999986</v>
      </c>
      <c r="G16" s="390">
        <v>6.344634387882961E-3</v>
      </c>
      <c r="H16" s="393">
        <v>267.11399999999998</v>
      </c>
      <c r="I16" s="395">
        <v>4.3028339127759605E-3</v>
      </c>
      <c r="J16" s="394">
        <v>523.4699999999998</v>
      </c>
      <c r="K16" s="395">
        <v>5.1825115900371631E-3</v>
      </c>
      <c r="L16" s="394">
        <v>1111.5460000000005</v>
      </c>
      <c r="M16" s="395">
        <v>5.5569332469110637E-3</v>
      </c>
      <c r="N16" s="445"/>
      <c r="O16" s="457"/>
      <c r="P16" s="192"/>
      <c r="Q16" s="398"/>
      <c r="R16" s="154"/>
      <c r="S16" s="154"/>
      <c r="T16" s="154"/>
      <c r="U16" s="154"/>
      <c r="X16" s="388"/>
    </row>
    <row r="17" spans="1:15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15" x14ac:dyDescent="0.2">
      <c r="A18" s="343"/>
      <c r="B18" s="706" t="s">
        <v>424</v>
      </c>
      <c r="C18" s="706"/>
      <c r="D18" s="706"/>
      <c r="E18" s="706"/>
      <c r="F18" s="706"/>
      <c r="G18" s="711"/>
      <c r="H18" s="349"/>
      <c r="I18" s="349"/>
      <c r="J18" s="349"/>
      <c r="K18" s="349"/>
      <c r="L18" s="349"/>
      <c r="M18" s="349"/>
      <c r="N18" s="447"/>
      <c r="O18" s="349"/>
    </row>
    <row r="19" spans="1:15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1.1602810963547537E-2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</row>
    <row r="20" spans="1:15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2.2184912703207469E-2</v>
      </c>
      <c r="J20" s="459" t="str">
        <f t="shared" ref="J20:J26" si="4">A10</f>
        <v>PE</v>
      </c>
      <c r="K20" s="445">
        <f t="shared" si="3"/>
        <v>854520.46699999995</v>
      </c>
      <c r="L20" s="459" t="str">
        <f t="shared" ref="L20:L26" si="5">A10</f>
        <v>PE</v>
      </c>
      <c r="M20" s="457">
        <f>K20/'12'!C4</f>
        <v>6.3614002063880307E-2</v>
      </c>
      <c r="N20" s="447"/>
      <c r="O20" s="349"/>
    </row>
    <row r="21" spans="1:15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3.1831280122682923E-2</v>
      </c>
      <c r="J21" s="459" t="str">
        <f t="shared" si="4"/>
        <v>PPE</v>
      </c>
      <c r="K21" s="445">
        <f t="shared" si="3"/>
        <v>464072.36</v>
      </c>
      <c r="L21" s="459" t="str">
        <f t="shared" si="5"/>
        <v>PPE</v>
      </c>
      <c r="M21" s="457">
        <f>K21/'12'!D4</f>
        <v>0.42375040194425523</v>
      </c>
      <c r="N21" s="447"/>
      <c r="O21" s="349"/>
    </row>
    <row r="22" spans="1:15" x14ac:dyDescent="0.2">
      <c r="A22" s="709" t="s">
        <v>71</v>
      </c>
      <c r="B22" s="650">
        <f>SUM(B23,D23,F23)</f>
        <v>352386.467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2.4028494982596595E-2</v>
      </c>
      <c r="J22" s="459" t="str">
        <f t="shared" si="4"/>
        <v>PSE</v>
      </c>
      <c r="K22" s="445">
        <f t="shared" si="3"/>
        <v>18557.221000000001</v>
      </c>
      <c r="L22" s="459" t="str">
        <f t="shared" si="5"/>
        <v>PSE</v>
      </c>
      <c r="M22" s="457">
        <f>K22/'12'!E4</f>
        <v>1.8982173688523691E-2</v>
      </c>
      <c r="N22" s="447"/>
      <c r="O22" s="349"/>
    </row>
    <row r="23" spans="1:15" x14ac:dyDescent="0.2">
      <c r="A23" s="710"/>
      <c r="B23" s="352">
        <f>SUM(B24:B27)</f>
        <v>131427.79300000001</v>
      </c>
      <c r="C23" s="441">
        <v>2.3168055857117779E-2</v>
      </c>
      <c r="D23" s="353">
        <f>SUM(D24:D27)</f>
        <v>110326.78599999999</v>
      </c>
      <c r="E23" s="441">
        <v>2.292552936634587E-2</v>
      </c>
      <c r="F23" s="353">
        <f>SUM(F24:F27)</f>
        <v>110631.88800000001</v>
      </c>
      <c r="G23" s="441">
        <v>2.2674652474526814E-2</v>
      </c>
      <c r="H23" s="349"/>
      <c r="I23" s="349"/>
      <c r="J23" s="459" t="str">
        <f t="shared" si="4"/>
        <v>VE</v>
      </c>
      <c r="K23" s="445">
        <f t="shared" si="3"/>
        <v>7212.66</v>
      </c>
      <c r="L23" s="459" t="str">
        <f t="shared" si="5"/>
        <v>VE</v>
      </c>
      <c r="M23" s="457">
        <f>K23/'12'!F4</f>
        <v>1.4942842858482188E-2</v>
      </c>
      <c r="N23" s="447"/>
      <c r="O23" s="349"/>
    </row>
    <row r="24" spans="1:15" x14ac:dyDescent="0.2">
      <c r="A24" s="336" t="s">
        <v>9</v>
      </c>
      <c r="B24" s="454">
        <v>8053.5829999999996</v>
      </c>
      <c r="C24" s="402">
        <v>1.204858206914999E-2</v>
      </c>
      <c r="D24" s="404">
        <v>6664.5810000000001</v>
      </c>
      <c r="E24" s="402">
        <v>1.1193833920328251E-2</v>
      </c>
      <c r="F24" s="404">
        <v>7768.6840000000002</v>
      </c>
      <c r="G24" s="402">
        <v>1.1522026993892532E-2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47"/>
      <c r="O24" s="458"/>
    </row>
    <row r="25" spans="1:15" x14ac:dyDescent="0.2">
      <c r="A25" s="336" t="s">
        <v>10</v>
      </c>
      <c r="B25" s="454">
        <v>48389.432999999997</v>
      </c>
      <c r="C25" s="402">
        <v>2.213905481645569E-2</v>
      </c>
      <c r="D25" s="404">
        <v>43732.639000000003</v>
      </c>
      <c r="E25" s="402">
        <v>2.2278851626362107E-2</v>
      </c>
      <c r="F25" s="404">
        <v>46891.682000000001</v>
      </c>
      <c r="G25" s="402">
        <v>2.2145163741743683E-2</v>
      </c>
      <c r="H25" s="349"/>
      <c r="I25" s="349"/>
      <c r="J25" s="459" t="str">
        <f t="shared" si="4"/>
        <v>VTE</v>
      </c>
      <c r="K25" s="445">
        <f t="shared" si="3"/>
        <v>31779.784000000007</v>
      </c>
      <c r="L25" s="459" t="str">
        <f t="shared" si="5"/>
        <v>VTE</v>
      </c>
      <c r="M25" s="457">
        <f>K25/'12'!H4</f>
        <v>0.1968250065033828</v>
      </c>
      <c r="N25" s="447"/>
      <c r="O25" s="458"/>
    </row>
    <row r="26" spans="1:15" x14ac:dyDescent="0.2">
      <c r="A26" s="336" t="s">
        <v>196</v>
      </c>
      <c r="B26" s="454">
        <v>29356.83</v>
      </c>
      <c r="C26" s="402">
        <v>3.2028488870137213E-2</v>
      </c>
      <c r="D26" s="404">
        <v>24187.303</v>
      </c>
      <c r="E26" s="402">
        <v>3.227950551685041E-2</v>
      </c>
      <c r="F26" s="404">
        <v>23310.02</v>
      </c>
      <c r="G26" s="402">
        <v>3.114110303358511E-2</v>
      </c>
      <c r="H26" s="349"/>
      <c r="I26" s="349"/>
      <c r="J26" s="459" t="str">
        <f t="shared" si="4"/>
        <v>FVE</v>
      </c>
      <c r="K26" s="445">
        <f t="shared" si="3"/>
        <v>1902.1300000000003</v>
      </c>
      <c r="L26" s="459" t="str">
        <f t="shared" si="5"/>
        <v>FVE</v>
      </c>
      <c r="M26" s="457">
        <f>K26/'12'!I4</f>
        <v>5.2383779930809081E-3</v>
      </c>
      <c r="N26" s="447"/>
      <c r="O26" s="458"/>
    </row>
    <row r="27" spans="1:15" ht="12.75" thickBot="1" x14ac:dyDescent="0.25">
      <c r="A27" s="338" t="s">
        <v>194</v>
      </c>
      <c r="B27" s="455">
        <v>45627.947</v>
      </c>
      <c r="C27" s="403">
        <v>2.39883633718742E-2</v>
      </c>
      <c r="D27" s="405">
        <v>35742.262999999999</v>
      </c>
      <c r="E27" s="403">
        <v>2.3753050190995599E-2</v>
      </c>
      <c r="F27" s="405">
        <v>32661.502</v>
      </c>
      <c r="G27" s="403">
        <v>2.4395082386015392E-2</v>
      </c>
      <c r="H27" s="349"/>
      <c r="I27" s="349"/>
      <c r="J27" s="349"/>
      <c r="K27" s="349"/>
      <c r="L27" s="349"/>
      <c r="M27" s="349"/>
      <c r="N27" s="447"/>
      <c r="O27" s="458"/>
    </row>
    <row r="28" spans="1:15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  <c r="N28" s="349"/>
      <c r="O28" s="349"/>
    </row>
    <row r="29" spans="1:15" x14ac:dyDescent="0.2">
      <c r="A29" s="192"/>
      <c r="B29" s="192"/>
      <c r="C29" s="398"/>
      <c r="D29" s="154"/>
      <c r="E29" s="154"/>
      <c r="F29" s="154"/>
      <c r="G29" s="359"/>
      <c r="H29" s="349"/>
      <c r="I29" s="349"/>
      <c r="J29" s="349"/>
      <c r="K29" s="349"/>
      <c r="L29" s="349"/>
      <c r="M29" s="349"/>
      <c r="N29" s="349"/>
      <c r="O29" s="349"/>
    </row>
    <row r="30" spans="1:15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15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15" x14ac:dyDescent="0.2">
      <c r="H32" s="459" t="str">
        <f t="shared" si="6"/>
        <v>PE</v>
      </c>
      <c r="I32" s="460">
        <f t="shared" si="7"/>
        <v>5.228584052146882E-2</v>
      </c>
      <c r="J32" s="459" t="str">
        <f t="shared" si="8"/>
        <v>PE</v>
      </c>
      <c r="K32" s="388">
        <f t="shared" si="9"/>
        <v>302371.62899999996</v>
      </c>
      <c r="L32" s="388">
        <f t="shared" si="10"/>
        <v>273391.598</v>
      </c>
      <c r="M32" s="388">
        <f t="shared" si="11"/>
        <v>278757.24</v>
      </c>
    </row>
    <row r="33" spans="8:13" ht="12.75" customHeight="1" x14ac:dyDescent="0.2">
      <c r="H33" s="459" t="str">
        <f t="shared" si="6"/>
        <v>PPE</v>
      </c>
      <c r="I33" s="460">
        <f t="shared" si="7"/>
        <v>0.29336266960029334</v>
      </c>
      <c r="J33" s="459" t="str">
        <f t="shared" si="8"/>
        <v>PPE</v>
      </c>
      <c r="K33" s="388">
        <f t="shared" si="9"/>
        <v>162734.39999999999</v>
      </c>
      <c r="L33" s="388">
        <f t="shared" si="10"/>
        <v>140776.34</v>
      </c>
      <c r="M33" s="388">
        <f t="shared" si="11"/>
        <v>160561.62</v>
      </c>
    </row>
    <row r="34" spans="8:13" x14ac:dyDescent="0.2">
      <c r="H34" s="459" t="str">
        <f t="shared" si="6"/>
        <v>PSE</v>
      </c>
      <c r="I34" s="460">
        <f t="shared" si="7"/>
        <v>1.7639311112471353E-2</v>
      </c>
      <c r="J34" s="459" t="str">
        <f t="shared" si="8"/>
        <v>PSE</v>
      </c>
      <c r="K34" s="388">
        <f t="shared" si="9"/>
        <v>6243.3360000000011</v>
      </c>
      <c r="L34" s="388">
        <f t="shared" si="10"/>
        <v>5725.188000000001</v>
      </c>
      <c r="M34" s="388">
        <f t="shared" si="11"/>
        <v>6588.697000000001</v>
      </c>
    </row>
    <row r="35" spans="8:13" ht="13.5" customHeight="1" x14ac:dyDescent="0.2">
      <c r="H35" s="459" t="str">
        <f t="shared" si="6"/>
        <v>VE</v>
      </c>
      <c r="I35" s="460">
        <f t="shared" si="7"/>
        <v>7.1976148194869026E-3</v>
      </c>
      <c r="J35" s="459" t="str">
        <f t="shared" si="8"/>
        <v>VE</v>
      </c>
      <c r="K35" s="388">
        <f t="shared" si="9"/>
        <v>1750.2459999999994</v>
      </c>
      <c r="L35" s="388">
        <f t="shared" si="10"/>
        <v>1804.614</v>
      </c>
      <c r="M35" s="388">
        <f t="shared" si="11"/>
        <v>3657.8</v>
      </c>
    </row>
    <row r="36" spans="8:13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0.18478518057616503</v>
      </c>
      <c r="J37" s="459" t="str">
        <f t="shared" si="8"/>
        <v>VTE</v>
      </c>
      <c r="K37" s="388">
        <f t="shared" si="9"/>
        <v>10911.093000000001</v>
      </c>
      <c r="L37" s="388">
        <f t="shared" si="10"/>
        <v>10386.868000000002</v>
      </c>
      <c r="M37" s="388">
        <f t="shared" si="11"/>
        <v>10481.823000000002</v>
      </c>
    </row>
    <row r="38" spans="8:13" ht="12.75" customHeight="1" x14ac:dyDescent="0.2">
      <c r="H38" s="459" t="str">
        <f t="shared" si="6"/>
        <v>FVE</v>
      </c>
      <c r="I38" s="460">
        <f t="shared" si="7"/>
        <v>6.344634387882961E-3</v>
      </c>
      <c r="J38" s="459" t="str">
        <f t="shared" si="8"/>
        <v>FVE</v>
      </c>
      <c r="K38" s="388">
        <f t="shared" si="9"/>
        <v>267.11399999999998</v>
      </c>
      <c r="L38" s="388">
        <f t="shared" si="10"/>
        <v>523.4699999999998</v>
      </c>
      <c r="M38" s="388">
        <f t="shared" si="11"/>
        <v>1111.5460000000005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40" t="s">
        <v>384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1" t="str">
        <f>Obsah!$A$1</f>
        <v>I. čtvrtletí 2017</v>
      </c>
      <c r="N1" s="349"/>
      <c r="O1" s="349"/>
    </row>
    <row r="2" spans="1:21" ht="7.5" customHeight="1" x14ac:dyDescent="0.3">
      <c r="A2" s="340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21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1" ht="13.5" customHeight="1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1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456"/>
    </row>
    <row r="6" spans="1:21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443" t="s">
        <v>331</v>
      </c>
      <c r="N6" s="456"/>
    </row>
    <row r="7" spans="1:21" x14ac:dyDescent="0.2">
      <c r="A7" s="693" t="s">
        <v>71</v>
      </c>
      <c r="B7" s="650">
        <f>F8</f>
        <v>381.53637999999955</v>
      </c>
      <c r="C7" s="651"/>
      <c r="D7" s="651"/>
      <c r="E7" s="651"/>
      <c r="F7" s="651"/>
      <c r="G7" s="652"/>
      <c r="H7" s="650">
        <f>SUM(H8,J8,L8)</f>
        <v>324668.83799999999</v>
      </c>
      <c r="I7" s="651"/>
      <c r="J7" s="651"/>
      <c r="K7" s="651"/>
      <c r="L7" s="651"/>
      <c r="M7" s="651"/>
      <c r="N7" s="400"/>
    </row>
    <row r="8" spans="1:21" x14ac:dyDescent="0.2">
      <c r="A8" s="695"/>
      <c r="B8" s="352">
        <f>SUM(B9:B16)</f>
        <v>382.1774599999996</v>
      </c>
      <c r="C8" s="440">
        <v>1.7732952766486693E-2</v>
      </c>
      <c r="D8" s="353">
        <f>SUM(D9:D16)</f>
        <v>382.08971999999966</v>
      </c>
      <c r="E8" s="440">
        <v>1.7735383038738648E-2</v>
      </c>
      <c r="F8" s="353">
        <f>SUM(F9:F16)</f>
        <v>381.53637999999955</v>
      </c>
      <c r="G8" s="440">
        <v>1.7709923148782784E-2</v>
      </c>
      <c r="H8" s="352">
        <f t="shared" ref="H8" si="0">SUM(H9:H16)</f>
        <v>109508.72</v>
      </c>
      <c r="I8" s="440">
        <v>1.2665771505337348E-2</v>
      </c>
      <c r="J8" s="353">
        <f t="shared" ref="J8" si="1">SUM(J9:J16)</f>
        <v>96559.974000000002</v>
      </c>
      <c r="K8" s="440">
        <v>1.297174886554224E-2</v>
      </c>
      <c r="L8" s="353">
        <f t="shared" ref="L8" si="2">SUM(L9:L16)</f>
        <v>118600.144</v>
      </c>
      <c r="M8" s="440">
        <v>1.4987698670430634E-2</v>
      </c>
      <c r="N8" s="20"/>
    </row>
    <row r="9" spans="1:21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</row>
    <row r="10" spans="1:21" x14ac:dyDescent="0.2">
      <c r="A10" s="356" t="s">
        <v>36</v>
      </c>
      <c r="B10" s="290">
        <v>199.59900000000002</v>
      </c>
      <c r="C10" s="396">
        <v>1.9155673932327349E-2</v>
      </c>
      <c r="D10" s="203">
        <v>199.59900000000002</v>
      </c>
      <c r="E10" s="396">
        <v>1.9155673932327349E-2</v>
      </c>
      <c r="F10" s="203">
        <v>199.59900000000002</v>
      </c>
      <c r="G10" s="396">
        <v>1.9154616919177473E-2</v>
      </c>
      <c r="H10" s="290">
        <v>71203.952000000005</v>
      </c>
      <c r="I10" s="396">
        <v>1.453453638017157E-2</v>
      </c>
      <c r="J10" s="203">
        <v>58948.432999999997</v>
      </c>
      <c r="K10" s="396">
        <v>1.38283373869236E-2</v>
      </c>
      <c r="L10" s="203">
        <v>67660.376000000004</v>
      </c>
      <c r="M10" s="396">
        <v>1.5841521924492761E-2</v>
      </c>
      <c r="N10" s="445"/>
      <c r="O10" s="457"/>
    </row>
    <row r="11" spans="1:21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45"/>
      <c r="O11" s="457"/>
    </row>
    <row r="12" spans="1:21" x14ac:dyDescent="0.2">
      <c r="A12" s="337" t="s">
        <v>38</v>
      </c>
      <c r="B12" s="290">
        <v>53.665000000000013</v>
      </c>
      <c r="C12" s="396">
        <v>6.1301863558375497E-2</v>
      </c>
      <c r="D12" s="203">
        <v>53.674000000000014</v>
      </c>
      <c r="E12" s="396">
        <v>6.1308922770449858E-2</v>
      </c>
      <c r="F12" s="203">
        <v>53.674000000000014</v>
      </c>
      <c r="G12" s="396">
        <v>6.0838734394729962E-2</v>
      </c>
      <c r="H12" s="290">
        <v>30899.789000000004</v>
      </c>
      <c r="I12" s="396">
        <v>9.1598909245783774E-2</v>
      </c>
      <c r="J12" s="203">
        <v>27559.645000000004</v>
      </c>
      <c r="K12" s="396">
        <v>8.9724079989305372E-2</v>
      </c>
      <c r="L12" s="203">
        <v>28488.354999999992</v>
      </c>
      <c r="M12" s="396">
        <v>8.5521044082219694E-2</v>
      </c>
      <c r="N12" s="445"/>
      <c r="O12" s="457"/>
    </row>
    <row r="13" spans="1:21" x14ac:dyDescent="0.2">
      <c r="A13" s="337" t="s">
        <v>59</v>
      </c>
      <c r="B13" s="354">
        <v>30.431399999999993</v>
      </c>
      <c r="C13" s="396">
        <v>2.7925284443056145E-2</v>
      </c>
      <c r="D13" s="355">
        <v>30.431399999999993</v>
      </c>
      <c r="E13" s="396">
        <v>2.7933461388700051E-2</v>
      </c>
      <c r="F13" s="355">
        <v>30.341399999999989</v>
      </c>
      <c r="G13" s="396">
        <v>2.7848216052535055E-2</v>
      </c>
      <c r="H13" s="354">
        <v>3846.5920000000015</v>
      </c>
      <c r="I13" s="396">
        <v>3.1519246405093272E-2</v>
      </c>
      <c r="J13" s="355">
        <v>4724.4799999999996</v>
      </c>
      <c r="K13" s="396">
        <v>3.7108696485952199E-2</v>
      </c>
      <c r="L13" s="355">
        <v>13197.783999999998</v>
      </c>
      <c r="M13" s="396">
        <v>5.6562944066878632E-2</v>
      </c>
      <c r="N13" s="445"/>
      <c r="O13" s="457"/>
    </row>
    <row r="14" spans="1:21" x14ac:dyDescent="0.2">
      <c r="A14" s="337" t="s">
        <v>60</v>
      </c>
      <c r="B14" s="290">
        <v>0</v>
      </c>
      <c r="C14" s="396">
        <v>0</v>
      </c>
      <c r="D14" s="203">
        <v>0</v>
      </c>
      <c r="E14" s="396">
        <v>0</v>
      </c>
      <c r="F14" s="203">
        <v>0</v>
      </c>
      <c r="G14" s="396">
        <v>0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45"/>
      <c r="O14" s="457"/>
      <c r="P14" s="192"/>
      <c r="Q14" s="398"/>
      <c r="R14" s="154"/>
      <c r="S14" s="154"/>
      <c r="T14" s="154"/>
      <c r="U14" s="154"/>
    </row>
    <row r="15" spans="1:21" x14ac:dyDescent="0.2">
      <c r="A15" s="337" t="s">
        <v>61</v>
      </c>
      <c r="B15" s="290">
        <v>8.0044999999999984</v>
      </c>
      <c r="C15" s="396">
        <v>2.8395334573275342E-2</v>
      </c>
      <c r="D15" s="203">
        <v>8.0044999999999984</v>
      </c>
      <c r="E15" s="389">
        <v>2.8395334573275342E-2</v>
      </c>
      <c r="F15" s="203">
        <v>8.0044999999999984</v>
      </c>
      <c r="G15" s="389">
        <v>2.8395334573275342E-2</v>
      </c>
      <c r="H15" s="290">
        <v>1624.9459999999999</v>
      </c>
      <c r="I15" s="389">
        <v>2.8279968882994787E-2</v>
      </c>
      <c r="J15" s="203">
        <v>1127.249</v>
      </c>
      <c r="K15" s="389">
        <v>2.3755945998961973E-2</v>
      </c>
      <c r="L15" s="203">
        <v>1477.671</v>
      </c>
      <c r="M15" s="389">
        <v>2.6129590280797019E-2</v>
      </c>
      <c r="N15" s="445"/>
      <c r="O15" s="457"/>
      <c r="P15" s="192"/>
      <c r="Q15" s="398"/>
      <c r="R15" s="154"/>
      <c r="S15" s="154"/>
      <c r="T15" s="154"/>
      <c r="U15" s="154"/>
    </row>
    <row r="16" spans="1:21" ht="12.75" thickBot="1" x14ac:dyDescent="0.25">
      <c r="A16" s="163" t="s">
        <v>62</v>
      </c>
      <c r="B16" s="393">
        <v>90.477559999999599</v>
      </c>
      <c r="C16" s="397">
        <v>4.3922733245979138E-2</v>
      </c>
      <c r="D16" s="394">
        <v>90.380819999999616</v>
      </c>
      <c r="E16" s="390">
        <v>4.4038835624724534E-2</v>
      </c>
      <c r="F16" s="394">
        <v>89.917479999999586</v>
      </c>
      <c r="G16" s="390">
        <v>4.3978434957414547E-2</v>
      </c>
      <c r="H16" s="393">
        <v>1933.4409999999982</v>
      </c>
      <c r="I16" s="395">
        <v>3.1145037336685683E-2</v>
      </c>
      <c r="J16" s="394">
        <v>4200.1670000000022</v>
      </c>
      <c r="K16" s="395">
        <v>4.1582925779111782E-2</v>
      </c>
      <c r="L16" s="394">
        <v>7775.9580000000005</v>
      </c>
      <c r="M16" s="395">
        <v>3.8874216214879131E-2</v>
      </c>
      <c r="N16" s="445"/>
      <c r="O16" s="457"/>
      <c r="P16" s="192"/>
      <c r="Q16" s="398"/>
      <c r="R16" s="154"/>
      <c r="S16" s="154"/>
      <c r="T16" s="154"/>
      <c r="U16" s="154"/>
    </row>
    <row r="17" spans="1:20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20" x14ac:dyDescent="0.2">
      <c r="A18" s="444"/>
      <c r="B18" s="706" t="s">
        <v>424</v>
      </c>
      <c r="C18" s="706"/>
      <c r="D18" s="706"/>
      <c r="E18" s="706"/>
      <c r="F18" s="706"/>
      <c r="G18" s="711"/>
      <c r="H18" s="51"/>
      <c r="I18" s="51"/>
      <c r="J18" s="51"/>
      <c r="K18" s="51"/>
      <c r="L18" s="51"/>
      <c r="M18" s="51"/>
      <c r="N18" s="447"/>
      <c r="O18" s="349"/>
      <c r="P18" s="461"/>
      <c r="Q18" s="398"/>
      <c r="R18" s="52"/>
      <c r="S18" s="52"/>
      <c r="T18" s="52"/>
    </row>
    <row r="19" spans="1:20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6.9034767287446341E-2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  <c r="P19" s="461"/>
      <c r="Q19" s="398"/>
      <c r="R19" s="52"/>
      <c r="S19" s="52"/>
      <c r="T19" s="52"/>
    </row>
    <row r="20" spans="1:20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6.0031519449158424E-2</v>
      </c>
      <c r="J20" s="459" t="str">
        <f t="shared" ref="J20:J26" si="4">A10</f>
        <v>PE</v>
      </c>
      <c r="K20" s="445">
        <f t="shared" si="3"/>
        <v>197812.761</v>
      </c>
      <c r="L20" s="459" t="str">
        <f t="shared" ref="L20:L26" si="5">A10</f>
        <v>PE</v>
      </c>
      <c r="M20" s="457">
        <f>K20/'12'!C4</f>
        <v>1.4725991795952926E-2</v>
      </c>
      <c r="N20" s="447"/>
      <c r="O20" s="349"/>
      <c r="P20" s="461"/>
      <c r="Q20" s="398"/>
      <c r="R20" s="406"/>
      <c r="S20" s="406"/>
      <c r="T20" s="406"/>
    </row>
    <row r="21" spans="1:20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6.2620730079289602E-2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  <c r="P21" s="461"/>
      <c r="Q21" s="398"/>
      <c r="R21" s="52"/>
      <c r="S21" s="52"/>
      <c r="T21" s="52"/>
    </row>
    <row r="22" spans="1:20" x14ac:dyDescent="0.2">
      <c r="A22" s="709" t="s">
        <v>71</v>
      </c>
      <c r="B22" s="650">
        <f>SUM(B23,D23,F23)</f>
        <v>956987.31299999997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6.2337785883017416E-2</v>
      </c>
      <c r="J22" s="459" t="str">
        <f t="shared" si="4"/>
        <v>PSE</v>
      </c>
      <c r="K22" s="445">
        <f t="shared" si="3"/>
        <v>86947.789000000004</v>
      </c>
      <c r="L22" s="459" t="str">
        <f t="shared" si="5"/>
        <v>PSE</v>
      </c>
      <c r="M22" s="457">
        <f>K22/'12'!E4</f>
        <v>8.8938857420036627E-2</v>
      </c>
      <c r="N22" s="447"/>
      <c r="O22" s="349"/>
      <c r="P22" s="461"/>
      <c r="Q22" s="398"/>
      <c r="R22" s="52"/>
      <c r="S22" s="52"/>
      <c r="T22" s="52"/>
    </row>
    <row r="23" spans="1:20" x14ac:dyDescent="0.2">
      <c r="A23" s="710"/>
      <c r="B23" s="352">
        <f>SUM(B24:B27)</f>
        <v>351956.80599999998</v>
      </c>
      <c r="C23" s="441">
        <v>6.2042850713477059E-2</v>
      </c>
      <c r="D23" s="353">
        <f>SUM(D24:D27)</f>
        <v>298658.77899999998</v>
      </c>
      <c r="E23" s="441">
        <v>6.2060274360584582E-2</v>
      </c>
      <c r="F23" s="353">
        <f>SUM(F24:F27)</f>
        <v>306371.728</v>
      </c>
      <c r="G23" s="441">
        <v>6.2792677464026059E-2</v>
      </c>
      <c r="H23" s="349"/>
      <c r="I23" s="349"/>
      <c r="J23" s="459" t="str">
        <f t="shared" si="4"/>
        <v>VE</v>
      </c>
      <c r="K23" s="445">
        <f t="shared" si="3"/>
        <v>21768.856</v>
      </c>
      <c r="L23" s="459" t="str">
        <f t="shared" si="5"/>
        <v>VE</v>
      </c>
      <c r="M23" s="457">
        <f>K23/'12'!F4</f>
        <v>4.5099671191616841E-2</v>
      </c>
      <c r="N23" s="447"/>
      <c r="O23" s="349"/>
      <c r="P23" s="461"/>
      <c r="Q23" s="398"/>
      <c r="R23" s="401"/>
      <c r="S23" s="406"/>
      <c r="T23" s="406"/>
    </row>
    <row r="24" spans="1:20" x14ac:dyDescent="0.2">
      <c r="A24" s="344" t="s">
        <v>9</v>
      </c>
      <c r="B24" s="454">
        <v>44940.923999999999</v>
      </c>
      <c r="C24" s="402">
        <v>6.7233976613568447E-2</v>
      </c>
      <c r="D24" s="404">
        <v>40759.355000000003</v>
      </c>
      <c r="E24" s="402">
        <v>6.8459435119732348E-2</v>
      </c>
      <c r="F24" s="404">
        <v>48092.671999999999</v>
      </c>
      <c r="G24" s="402">
        <v>7.1328047966994088E-2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47"/>
      <c r="O24" s="458"/>
      <c r="T24" s="359"/>
    </row>
    <row r="25" spans="1:20" x14ac:dyDescent="0.2">
      <c r="A25" s="344" t="s">
        <v>10</v>
      </c>
      <c r="B25" s="454">
        <v>130889.227</v>
      </c>
      <c r="C25" s="402">
        <v>5.9884226612791934E-2</v>
      </c>
      <c r="D25" s="404">
        <v>117589.327</v>
      </c>
      <c r="E25" s="402">
        <v>5.9903889382865172E-2</v>
      </c>
      <c r="F25" s="404">
        <v>127687.311</v>
      </c>
      <c r="G25" s="402">
        <v>6.0301876350648917E-2</v>
      </c>
      <c r="H25" s="349"/>
      <c r="I25" s="349"/>
      <c r="J25" s="459" t="str">
        <f t="shared" si="4"/>
        <v>VTE</v>
      </c>
      <c r="K25" s="445">
        <f t="shared" si="3"/>
        <v>4229.866</v>
      </c>
      <c r="L25" s="459" t="str">
        <f t="shared" si="5"/>
        <v>VTE</v>
      </c>
      <c r="M25" s="457">
        <f>K25/'12'!H4</f>
        <v>2.6197264366505376E-2</v>
      </c>
      <c r="N25" s="447"/>
      <c r="O25" s="458"/>
    </row>
    <row r="26" spans="1:20" x14ac:dyDescent="0.2">
      <c r="A26" s="344" t="s">
        <v>196</v>
      </c>
      <c r="B26" s="454">
        <v>57752.815999999999</v>
      </c>
      <c r="C26" s="402">
        <v>6.3008690804663939E-2</v>
      </c>
      <c r="D26" s="404">
        <v>47582.961000000003</v>
      </c>
      <c r="E26" s="402">
        <v>6.350251006106708E-2</v>
      </c>
      <c r="F26" s="404">
        <v>45857.110999999997</v>
      </c>
      <c r="G26" s="402">
        <v>6.1262968391856763E-2</v>
      </c>
      <c r="H26" s="349"/>
      <c r="I26" s="349"/>
      <c r="J26" s="459" t="str">
        <f t="shared" si="4"/>
        <v>FVE</v>
      </c>
      <c r="K26" s="445">
        <f t="shared" si="3"/>
        <v>13909.566000000001</v>
      </c>
      <c r="L26" s="459" t="str">
        <f t="shared" si="5"/>
        <v>FVE</v>
      </c>
      <c r="M26" s="457">
        <f>K26/'12'!I4</f>
        <v>3.8306301056030043E-2</v>
      </c>
      <c r="N26" s="447"/>
      <c r="O26" s="458"/>
    </row>
    <row r="27" spans="1:20" ht="12.75" thickBot="1" x14ac:dyDescent="0.25">
      <c r="A27" s="345" t="s">
        <v>194</v>
      </c>
      <c r="B27" s="455">
        <v>118373.83900000001</v>
      </c>
      <c r="C27" s="403">
        <v>6.2233671474540238E-2</v>
      </c>
      <c r="D27" s="405">
        <v>92727.135999999999</v>
      </c>
      <c r="E27" s="403">
        <v>6.1623191443565699E-2</v>
      </c>
      <c r="F27" s="405">
        <v>84734.634000000005</v>
      </c>
      <c r="G27" s="403">
        <v>6.3288833972756711E-2</v>
      </c>
      <c r="H27" s="349"/>
      <c r="I27" s="349"/>
      <c r="J27" s="349"/>
      <c r="K27" s="349"/>
      <c r="L27" s="349"/>
      <c r="M27" s="349"/>
      <c r="N27" s="447"/>
      <c r="O27" s="458"/>
    </row>
    <row r="28" spans="1:20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</row>
    <row r="29" spans="1:20" x14ac:dyDescent="0.2">
      <c r="H29" s="349"/>
      <c r="I29" s="349"/>
      <c r="J29" s="349"/>
      <c r="K29" s="349"/>
      <c r="L29" s="349"/>
      <c r="M29" s="349"/>
    </row>
    <row r="30" spans="1:20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20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20" ht="12.75" customHeight="1" x14ac:dyDescent="0.2">
      <c r="H32" s="459" t="str">
        <f t="shared" si="6"/>
        <v>PE</v>
      </c>
      <c r="I32" s="460">
        <f t="shared" si="7"/>
        <v>1.9154616919177473E-2</v>
      </c>
      <c r="J32" s="459" t="str">
        <f t="shared" si="8"/>
        <v>PE</v>
      </c>
      <c r="K32" s="388">
        <f t="shared" si="9"/>
        <v>71203.952000000005</v>
      </c>
      <c r="L32" s="388">
        <f t="shared" si="10"/>
        <v>58948.432999999997</v>
      </c>
      <c r="M32" s="388">
        <f t="shared" si="11"/>
        <v>67660.376000000004</v>
      </c>
    </row>
    <row r="33" spans="8:13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ht="13.5" customHeight="1" x14ac:dyDescent="0.2">
      <c r="H34" s="459" t="str">
        <f t="shared" si="6"/>
        <v>PSE</v>
      </c>
      <c r="I34" s="460">
        <f t="shared" si="7"/>
        <v>6.0838734394729962E-2</v>
      </c>
      <c r="J34" s="459" t="str">
        <f t="shared" si="8"/>
        <v>PSE</v>
      </c>
      <c r="K34" s="388">
        <f t="shared" si="9"/>
        <v>30899.789000000004</v>
      </c>
      <c r="L34" s="388">
        <f t="shared" si="10"/>
        <v>27559.645000000004</v>
      </c>
      <c r="M34" s="388">
        <f t="shared" si="11"/>
        <v>28488.354999999992</v>
      </c>
    </row>
    <row r="35" spans="8:13" ht="12.75" customHeight="1" x14ac:dyDescent="0.2">
      <c r="H35" s="459" t="str">
        <f t="shared" si="6"/>
        <v>VE</v>
      </c>
      <c r="I35" s="460">
        <f t="shared" si="7"/>
        <v>2.7848216052535055E-2</v>
      </c>
      <c r="J35" s="459" t="str">
        <f t="shared" si="8"/>
        <v>VE</v>
      </c>
      <c r="K35" s="388">
        <f t="shared" si="9"/>
        <v>3846.5920000000015</v>
      </c>
      <c r="L35" s="388">
        <f t="shared" si="10"/>
        <v>4724.4799999999996</v>
      </c>
      <c r="M35" s="388">
        <f t="shared" si="11"/>
        <v>13197.783999999998</v>
      </c>
    </row>
    <row r="36" spans="8:13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2.8395334573275342E-2</v>
      </c>
      <c r="J37" s="459" t="str">
        <f t="shared" si="8"/>
        <v>VTE</v>
      </c>
      <c r="K37" s="388">
        <f t="shared" si="9"/>
        <v>1624.9459999999999</v>
      </c>
      <c r="L37" s="388">
        <f t="shared" si="10"/>
        <v>1127.249</v>
      </c>
      <c r="M37" s="388">
        <f t="shared" si="11"/>
        <v>1477.671</v>
      </c>
    </row>
    <row r="38" spans="8:13" ht="12.75" customHeight="1" x14ac:dyDescent="0.2">
      <c r="H38" s="459" t="str">
        <f t="shared" si="6"/>
        <v>FVE</v>
      </c>
      <c r="I38" s="460">
        <f t="shared" si="7"/>
        <v>4.3978434957414547E-2</v>
      </c>
      <c r="J38" s="459" t="str">
        <f t="shared" si="8"/>
        <v>FVE</v>
      </c>
      <c r="K38" s="388">
        <f t="shared" si="9"/>
        <v>1933.4409999999982</v>
      </c>
      <c r="L38" s="388">
        <f t="shared" si="10"/>
        <v>4200.1670000000022</v>
      </c>
      <c r="M38" s="388">
        <f t="shared" si="11"/>
        <v>7775.9580000000005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40" t="s">
        <v>385</v>
      </c>
      <c r="M1" s="341" t="str">
        <f>Obsah!$A$1</f>
        <v>I. čtvrtletí 2017</v>
      </c>
    </row>
    <row r="2" spans="1:24" ht="7.5" customHeight="1" x14ac:dyDescent="0.2"/>
    <row r="3" spans="1:24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4" ht="13.5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4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339"/>
    </row>
    <row r="6" spans="1:24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351" t="s">
        <v>331</v>
      </c>
      <c r="N6" s="339"/>
    </row>
    <row r="7" spans="1:24" x14ac:dyDescent="0.2">
      <c r="A7" s="693" t="s">
        <v>71</v>
      </c>
      <c r="B7" s="650">
        <f>F8</f>
        <v>197.87214999999981</v>
      </c>
      <c r="C7" s="651"/>
      <c r="D7" s="651"/>
      <c r="E7" s="651"/>
      <c r="F7" s="651"/>
      <c r="G7" s="652"/>
      <c r="H7" s="650">
        <f>SUM(H8,J8,L8)</f>
        <v>99258.029999999984</v>
      </c>
      <c r="I7" s="651"/>
      <c r="J7" s="651"/>
      <c r="K7" s="651"/>
      <c r="L7" s="651"/>
      <c r="M7" s="651"/>
      <c r="N7" s="400"/>
    </row>
    <row r="8" spans="1:24" x14ac:dyDescent="0.2">
      <c r="A8" s="695"/>
      <c r="B8" s="352">
        <f>SUM(B9:B16)</f>
        <v>198.1787299999998</v>
      </c>
      <c r="C8" s="440">
        <v>9.1954508735609883E-3</v>
      </c>
      <c r="D8" s="353">
        <f>SUM(D9:D16)</f>
        <v>198.05018999999982</v>
      </c>
      <c r="E8" s="440">
        <v>9.1928565378439561E-3</v>
      </c>
      <c r="F8" s="353">
        <f>SUM(F9:F16)</f>
        <v>197.87214999999981</v>
      </c>
      <c r="G8" s="440">
        <v>9.1847088599635498E-3</v>
      </c>
      <c r="H8" s="352">
        <f t="shared" ref="H8" si="0">SUM(H9:H16)</f>
        <v>28251.964999999989</v>
      </c>
      <c r="I8" s="440">
        <v>3.2676204531181434E-3</v>
      </c>
      <c r="J8" s="353">
        <f t="shared" ref="J8" si="1">SUM(J9:J16)</f>
        <v>29143.127000000004</v>
      </c>
      <c r="K8" s="440">
        <v>3.9150520545977313E-3</v>
      </c>
      <c r="L8" s="353">
        <f t="shared" ref="L8" si="2">SUM(L9:L16)</f>
        <v>41862.937999999995</v>
      </c>
      <c r="M8" s="440">
        <v>5.2902895312076518E-3</v>
      </c>
      <c r="N8" s="20"/>
    </row>
    <row r="9" spans="1:24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  <c r="X9" s="388"/>
    </row>
    <row r="10" spans="1:24" x14ac:dyDescent="0.2">
      <c r="A10" s="337" t="s">
        <v>36</v>
      </c>
      <c r="B10" s="290">
        <v>9.8349999999999991</v>
      </c>
      <c r="C10" s="396">
        <v>9.4387273044674281E-4</v>
      </c>
      <c r="D10" s="203">
        <v>9.8349999999999991</v>
      </c>
      <c r="E10" s="396">
        <v>9.4387273044674281E-4</v>
      </c>
      <c r="F10" s="203">
        <v>9.8349999999999991</v>
      </c>
      <c r="G10" s="396">
        <v>9.4382064739858629E-4</v>
      </c>
      <c r="H10" s="290">
        <v>2465.7460000000001</v>
      </c>
      <c r="I10" s="396">
        <v>5.033214299855509E-4</v>
      </c>
      <c r="J10" s="203">
        <v>2086.8530000000001</v>
      </c>
      <c r="K10" s="396">
        <v>4.8954155169678008E-4</v>
      </c>
      <c r="L10" s="203">
        <v>2362.777</v>
      </c>
      <c r="M10" s="396">
        <v>5.5320389659358718E-4</v>
      </c>
      <c r="N10" s="445"/>
      <c r="O10" s="457"/>
      <c r="X10" s="388"/>
    </row>
    <row r="11" spans="1:24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45"/>
      <c r="O11" s="457"/>
      <c r="X11" s="388"/>
    </row>
    <row r="12" spans="1:24" x14ac:dyDescent="0.2">
      <c r="A12" s="337" t="s">
        <v>38</v>
      </c>
      <c r="B12" s="290">
        <v>31.00599999999999</v>
      </c>
      <c r="C12" s="396">
        <v>3.5418346808739204E-2</v>
      </c>
      <c r="D12" s="203">
        <v>31.00599999999999</v>
      </c>
      <c r="E12" s="396">
        <v>3.5416485811017757E-2</v>
      </c>
      <c r="F12" s="203">
        <v>31.00599999999999</v>
      </c>
      <c r="G12" s="396">
        <v>3.5144870861925623E-2</v>
      </c>
      <c r="H12" s="290">
        <v>14409.368999999999</v>
      </c>
      <c r="I12" s="396">
        <v>4.2714935151175616E-2</v>
      </c>
      <c r="J12" s="203">
        <v>13088.959000000004</v>
      </c>
      <c r="K12" s="396">
        <v>4.2612842229743479E-2</v>
      </c>
      <c r="L12" s="203">
        <v>12623.048000000003</v>
      </c>
      <c r="M12" s="396">
        <v>3.7893948052106753E-2</v>
      </c>
      <c r="N12" s="445"/>
      <c r="O12" s="457"/>
      <c r="X12" s="388"/>
    </row>
    <row r="13" spans="1:24" x14ac:dyDescent="0.2">
      <c r="A13" s="337" t="s">
        <v>59</v>
      </c>
      <c r="B13" s="354">
        <v>25.7818</v>
      </c>
      <c r="C13" s="396">
        <v>2.3658592718507367E-2</v>
      </c>
      <c r="D13" s="355">
        <v>25.7818</v>
      </c>
      <c r="E13" s="396">
        <v>2.3665520312282286E-2</v>
      </c>
      <c r="F13" s="355">
        <v>25.7818</v>
      </c>
      <c r="G13" s="396">
        <v>2.3663283059557189E-2</v>
      </c>
      <c r="H13" s="354">
        <v>4351.5599999999986</v>
      </c>
      <c r="I13" s="396">
        <v>3.5656989846219095E-2</v>
      </c>
      <c r="J13" s="355">
        <v>5178.5410000000011</v>
      </c>
      <c r="K13" s="396">
        <v>4.0675144398761229E-2</v>
      </c>
      <c r="L13" s="355">
        <v>12693.147000000001</v>
      </c>
      <c r="M13" s="396">
        <v>5.4400175347139222E-2</v>
      </c>
      <c r="N13" s="445"/>
      <c r="O13" s="457"/>
      <c r="X13" s="388"/>
    </row>
    <row r="14" spans="1:24" x14ac:dyDescent="0.2">
      <c r="A14" s="337" t="s">
        <v>60</v>
      </c>
      <c r="B14" s="290">
        <v>0</v>
      </c>
      <c r="C14" s="396">
        <v>0</v>
      </c>
      <c r="D14" s="203">
        <v>0</v>
      </c>
      <c r="E14" s="396">
        <v>0</v>
      </c>
      <c r="F14" s="203">
        <v>0</v>
      </c>
      <c r="G14" s="396">
        <v>0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45"/>
      <c r="O14" s="457"/>
      <c r="P14" s="192"/>
      <c r="Q14" s="398"/>
      <c r="R14" s="154"/>
      <c r="S14" s="154"/>
      <c r="T14" s="154"/>
      <c r="U14" s="154"/>
      <c r="X14" s="388"/>
    </row>
    <row r="15" spans="1:24" x14ac:dyDescent="0.2">
      <c r="A15" s="337" t="s">
        <v>61</v>
      </c>
      <c r="B15" s="290">
        <v>23.996199999999995</v>
      </c>
      <c r="C15" s="396">
        <v>8.512463332965578E-2</v>
      </c>
      <c r="D15" s="203">
        <v>23.996199999999995</v>
      </c>
      <c r="E15" s="389">
        <v>8.512463332965578E-2</v>
      </c>
      <c r="F15" s="203">
        <v>23.996199999999995</v>
      </c>
      <c r="G15" s="389">
        <v>8.512463332965578E-2</v>
      </c>
      <c r="H15" s="290">
        <v>5926.7080000000005</v>
      </c>
      <c r="I15" s="389">
        <v>0.10314626936439505</v>
      </c>
      <c r="J15" s="203">
        <v>4409.2939999999999</v>
      </c>
      <c r="K15" s="389">
        <v>9.2922637463015739E-2</v>
      </c>
      <c r="L15" s="203">
        <v>4748.8629999999994</v>
      </c>
      <c r="M15" s="389">
        <v>8.3973932282379884E-2</v>
      </c>
      <c r="N15" s="445"/>
      <c r="O15" s="457"/>
      <c r="P15" s="192"/>
      <c r="Q15" s="398"/>
      <c r="R15" s="154"/>
      <c r="S15" s="154"/>
      <c r="T15" s="154"/>
      <c r="U15" s="154"/>
      <c r="X15" s="388"/>
    </row>
    <row r="16" spans="1:24" ht="12.75" thickBot="1" x14ac:dyDescent="0.25">
      <c r="A16" s="163" t="s">
        <v>62</v>
      </c>
      <c r="B16" s="393">
        <v>107.55972999999983</v>
      </c>
      <c r="C16" s="397">
        <v>5.2215348521772176E-2</v>
      </c>
      <c r="D16" s="394">
        <v>107.43118999999983</v>
      </c>
      <c r="E16" s="390">
        <v>5.2346775758159346E-2</v>
      </c>
      <c r="F16" s="394">
        <v>107.25314999999983</v>
      </c>
      <c r="G16" s="390">
        <v>5.2457271725729414E-2</v>
      </c>
      <c r="H16" s="393">
        <v>1098.5819999999962</v>
      </c>
      <c r="I16" s="395">
        <v>1.7696623484973549E-2</v>
      </c>
      <c r="J16" s="394">
        <v>4379.4799999999987</v>
      </c>
      <c r="K16" s="395">
        <v>4.3358178803629549E-2</v>
      </c>
      <c r="L16" s="394">
        <v>9435.1029999999973</v>
      </c>
      <c r="M16" s="395">
        <v>4.7168751944346235E-2</v>
      </c>
      <c r="N16" s="445"/>
      <c r="O16" s="457"/>
      <c r="P16" s="192"/>
      <c r="Q16" s="398"/>
      <c r="R16" s="154"/>
      <c r="S16" s="154"/>
      <c r="T16" s="154"/>
      <c r="U16" s="154"/>
      <c r="X16" s="388"/>
    </row>
    <row r="17" spans="1:15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15" x14ac:dyDescent="0.2">
      <c r="A18" s="343"/>
      <c r="B18" s="706" t="s">
        <v>424</v>
      </c>
      <c r="C18" s="706"/>
      <c r="D18" s="706"/>
      <c r="E18" s="706"/>
      <c r="F18" s="706"/>
      <c r="G18" s="711"/>
      <c r="H18" s="349"/>
      <c r="I18" s="349"/>
      <c r="J18" s="349"/>
      <c r="K18" s="349"/>
      <c r="L18" s="349"/>
      <c r="M18" s="349"/>
      <c r="N18" s="447"/>
      <c r="O18" s="349"/>
    </row>
    <row r="19" spans="1:15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1.1161660202981309E-2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</row>
    <row r="20" spans="1:15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5.4987519892090803E-2</v>
      </c>
      <c r="J20" s="459" t="str">
        <f t="shared" ref="J20:J26" si="4">A10</f>
        <v>PE</v>
      </c>
      <c r="K20" s="445">
        <f t="shared" si="3"/>
        <v>6915.3760000000002</v>
      </c>
      <c r="L20" s="459" t="str">
        <f t="shared" ref="L20:L26" si="5">A10</f>
        <v>PE</v>
      </c>
      <c r="M20" s="457">
        <f>K20/'12'!C4</f>
        <v>5.1480890174688859E-4</v>
      </c>
      <c r="N20" s="447"/>
      <c r="O20" s="349"/>
    </row>
    <row r="21" spans="1:15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4.5900710233588736E-2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</row>
    <row r="22" spans="1:15" x14ac:dyDescent="0.2">
      <c r="A22" s="709" t="s">
        <v>71</v>
      </c>
      <c r="B22" s="650">
        <f>SUM(B23,D23,F23)</f>
        <v>706012.8600000001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4.8253884753024084E-2</v>
      </c>
      <c r="J22" s="459" t="str">
        <f t="shared" si="4"/>
        <v>PSE</v>
      </c>
      <c r="K22" s="445">
        <f t="shared" si="3"/>
        <v>40121.376000000004</v>
      </c>
      <c r="L22" s="459" t="str">
        <f t="shared" si="5"/>
        <v>PSE</v>
      </c>
      <c r="M22" s="457">
        <f>K22/'12'!E4</f>
        <v>4.1040138922447809E-2</v>
      </c>
      <c r="N22" s="447"/>
      <c r="O22" s="349"/>
    </row>
    <row r="23" spans="1:15" x14ac:dyDescent="0.2">
      <c r="A23" s="710"/>
      <c r="B23" s="352">
        <f>SUM(B24:B27)</f>
        <v>261058.147</v>
      </c>
      <c r="C23" s="441">
        <v>4.601925965272554E-2</v>
      </c>
      <c r="D23" s="353">
        <f>SUM(D24:D27)</f>
        <v>220476.69200000001</v>
      </c>
      <c r="E23" s="441">
        <v>4.5814303672734508E-2</v>
      </c>
      <c r="F23" s="353">
        <f>SUM(F24:F27)</f>
        <v>224478.02100000001</v>
      </c>
      <c r="G23" s="441">
        <v>4.6008083260266987E-2</v>
      </c>
      <c r="H23" s="349"/>
      <c r="I23" s="349"/>
      <c r="J23" s="459" t="str">
        <f t="shared" si="4"/>
        <v>VE</v>
      </c>
      <c r="K23" s="445">
        <f t="shared" si="3"/>
        <v>22223.248</v>
      </c>
      <c r="L23" s="459" t="str">
        <f t="shared" si="5"/>
        <v>VE</v>
      </c>
      <c r="M23" s="457">
        <f>K23/'12'!F4</f>
        <v>4.6041058731324996E-2</v>
      </c>
      <c r="N23" s="447"/>
      <c r="O23" s="349"/>
    </row>
    <row r="24" spans="1:15" x14ac:dyDescent="0.2">
      <c r="A24" s="336" t="s">
        <v>9</v>
      </c>
      <c r="B24" s="454">
        <v>8368.732</v>
      </c>
      <c r="C24" s="402">
        <v>1.2520061482786201E-2</v>
      </c>
      <c r="D24" s="404">
        <v>6745.5050000000001</v>
      </c>
      <c r="E24" s="402">
        <v>1.1329753915323983E-2</v>
      </c>
      <c r="F24" s="404">
        <v>6517.6379999999999</v>
      </c>
      <c r="G24" s="402">
        <v>9.66655368816903E-3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47"/>
      <c r="O24" s="458"/>
    </row>
    <row r="25" spans="1:15" x14ac:dyDescent="0.2">
      <c r="A25" s="336" t="s">
        <v>10</v>
      </c>
      <c r="B25" s="454">
        <v>118727.084</v>
      </c>
      <c r="C25" s="402">
        <v>5.4319822695048717E-2</v>
      </c>
      <c r="D25" s="404">
        <v>107075.68799999999</v>
      </c>
      <c r="E25" s="402">
        <v>5.4547894211063756E-2</v>
      </c>
      <c r="F25" s="404">
        <v>118756.689</v>
      </c>
      <c r="G25" s="402">
        <v>5.6084282140536797E-2</v>
      </c>
      <c r="H25" s="349"/>
      <c r="I25" s="349"/>
      <c r="J25" s="459" t="str">
        <f t="shared" si="4"/>
        <v>VTE</v>
      </c>
      <c r="K25" s="445">
        <f t="shared" si="3"/>
        <v>15084.865</v>
      </c>
      <c r="L25" s="459" t="str">
        <f t="shared" si="5"/>
        <v>VTE</v>
      </c>
      <c r="M25" s="457">
        <f>K25/'12'!H4</f>
        <v>9.3426646692364279E-2</v>
      </c>
      <c r="N25" s="447"/>
      <c r="O25" s="458"/>
    </row>
    <row r="26" spans="1:15" x14ac:dyDescent="0.2">
      <c r="A26" s="336" t="s">
        <v>196</v>
      </c>
      <c r="B26" s="454">
        <v>42332.550999999999</v>
      </c>
      <c r="C26" s="402">
        <v>4.6185083285491521E-2</v>
      </c>
      <c r="D26" s="404">
        <v>34878.093999999997</v>
      </c>
      <c r="E26" s="402">
        <v>4.6547051057748236E-2</v>
      </c>
      <c r="F26" s="404">
        <v>33613.053999999996</v>
      </c>
      <c r="G26" s="402">
        <v>4.4905477467949831E-2</v>
      </c>
      <c r="H26" s="349"/>
      <c r="I26" s="349"/>
      <c r="J26" s="459" t="str">
        <f t="shared" si="4"/>
        <v>FVE</v>
      </c>
      <c r="K26" s="445">
        <f t="shared" si="3"/>
        <v>14913.164999999992</v>
      </c>
      <c r="L26" s="459" t="str">
        <f t="shared" si="5"/>
        <v>FVE</v>
      </c>
      <c r="M26" s="457">
        <f>K26/'12'!I4</f>
        <v>4.1070166257397962E-2</v>
      </c>
      <c r="N26" s="447"/>
      <c r="O26" s="458"/>
    </row>
    <row r="27" spans="1:15" ht="12.75" thickBot="1" x14ac:dyDescent="0.25">
      <c r="A27" s="338" t="s">
        <v>194</v>
      </c>
      <c r="B27" s="455">
        <v>91629.78</v>
      </c>
      <c r="C27" s="403">
        <v>4.8173292967244201E-2</v>
      </c>
      <c r="D27" s="405">
        <v>71777.404999999999</v>
      </c>
      <c r="E27" s="403">
        <v>4.7700737458745084E-2</v>
      </c>
      <c r="F27" s="405">
        <v>65590.64</v>
      </c>
      <c r="G27" s="403">
        <v>4.899006379288609E-2</v>
      </c>
      <c r="H27" s="349"/>
      <c r="I27" s="349"/>
      <c r="J27" s="349"/>
      <c r="K27" s="349"/>
      <c r="L27" s="349"/>
      <c r="M27" s="349"/>
      <c r="N27" s="447"/>
      <c r="O27" s="458"/>
    </row>
    <row r="28" spans="1:15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  <c r="N28" s="349"/>
      <c r="O28" s="349"/>
    </row>
    <row r="29" spans="1:15" x14ac:dyDescent="0.2">
      <c r="A29" s="192"/>
      <c r="B29" s="192"/>
      <c r="C29" s="398"/>
      <c r="D29" s="154"/>
      <c r="E29" s="154"/>
      <c r="F29" s="154"/>
      <c r="G29" s="359"/>
      <c r="H29" s="349"/>
      <c r="I29" s="349"/>
      <c r="J29" s="349"/>
      <c r="K29" s="349"/>
      <c r="L29" s="349"/>
      <c r="M29" s="349"/>
      <c r="N29" s="349"/>
      <c r="O29" s="349"/>
    </row>
    <row r="30" spans="1:15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15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15" x14ac:dyDescent="0.2">
      <c r="H32" s="459" t="str">
        <f t="shared" si="6"/>
        <v>PE</v>
      </c>
      <c r="I32" s="460">
        <f t="shared" si="7"/>
        <v>9.4382064739858629E-4</v>
      </c>
      <c r="J32" s="459" t="str">
        <f t="shared" si="8"/>
        <v>PE</v>
      </c>
      <c r="K32" s="388">
        <f t="shared" si="9"/>
        <v>2465.7460000000001</v>
      </c>
      <c r="L32" s="388">
        <f t="shared" si="10"/>
        <v>2086.8530000000001</v>
      </c>
      <c r="M32" s="388">
        <f t="shared" si="11"/>
        <v>2362.777</v>
      </c>
    </row>
    <row r="33" spans="8:13" ht="12.75" customHeight="1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x14ac:dyDescent="0.2">
      <c r="H34" s="459" t="str">
        <f t="shared" si="6"/>
        <v>PSE</v>
      </c>
      <c r="I34" s="460">
        <f t="shared" si="7"/>
        <v>3.5144870861925623E-2</v>
      </c>
      <c r="J34" s="459" t="str">
        <f t="shared" si="8"/>
        <v>PSE</v>
      </c>
      <c r="K34" s="388">
        <f t="shared" si="9"/>
        <v>14409.368999999999</v>
      </c>
      <c r="L34" s="388">
        <f t="shared" si="10"/>
        <v>13088.959000000004</v>
      </c>
      <c r="M34" s="388">
        <f t="shared" si="11"/>
        <v>12623.048000000003</v>
      </c>
    </row>
    <row r="35" spans="8:13" ht="13.5" customHeight="1" x14ac:dyDescent="0.2">
      <c r="H35" s="459" t="str">
        <f t="shared" si="6"/>
        <v>VE</v>
      </c>
      <c r="I35" s="460">
        <f t="shared" si="7"/>
        <v>2.3663283059557189E-2</v>
      </c>
      <c r="J35" s="459" t="str">
        <f t="shared" si="8"/>
        <v>VE</v>
      </c>
      <c r="K35" s="388">
        <f t="shared" si="9"/>
        <v>4351.5599999999986</v>
      </c>
      <c r="L35" s="388">
        <f t="shared" si="10"/>
        <v>5178.5410000000011</v>
      </c>
      <c r="M35" s="388">
        <f t="shared" si="11"/>
        <v>12693.147000000001</v>
      </c>
    </row>
    <row r="36" spans="8:13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8.512463332965578E-2</v>
      </c>
      <c r="J37" s="459" t="str">
        <f t="shared" si="8"/>
        <v>VTE</v>
      </c>
      <c r="K37" s="388">
        <f t="shared" si="9"/>
        <v>5926.7080000000005</v>
      </c>
      <c r="L37" s="388">
        <f t="shared" si="10"/>
        <v>4409.2939999999999</v>
      </c>
      <c r="M37" s="388">
        <f t="shared" si="11"/>
        <v>4748.8629999999994</v>
      </c>
    </row>
    <row r="38" spans="8:13" ht="12.75" customHeight="1" x14ac:dyDescent="0.2">
      <c r="H38" s="459" t="str">
        <f t="shared" si="6"/>
        <v>FVE</v>
      </c>
      <c r="I38" s="460">
        <f t="shared" si="7"/>
        <v>5.2457271725729414E-2</v>
      </c>
      <c r="J38" s="459" t="str">
        <f t="shared" si="8"/>
        <v>FVE</v>
      </c>
      <c r="K38" s="388">
        <f t="shared" si="9"/>
        <v>1098.5819999999962</v>
      </c>
      <c r="L38" s="388">
        <f t="shared" si="10"/>
        <v>4379.4799999999987</v>
      </c>
      <c r="M38" s="388">
        <f t="shared" si="11"/>
        <v>9435.1029999999973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topLeftCell="A16" workbookViewId="0">
      <selection activeCell="B40" sqref="B40"/>
    </sheetView>
  </sheetViews>
  <sheetFormatPr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81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10" t="str">
        <f>Titulní!A30</f>
        <v>I. čtvrtletí 2017</v>
      </c>
    </row>
    <row r="3" spans="1:11" x14ac:dyDescent="0.2">
      <c r="A3" s="76"/>
      <c r="B3" s="76"/>
      <c r="C3" s="76"/>
      <c r="D3" s="76"/>
      <c r="E3" s="76"/>
      <c r="F3" s="76"/>
      <c r="G3" s="76"/>
      <c r="H3" s="82"/>
      <c r="I3" s="76"/>
    </row>
    <row r="4" spans="1:11" x14ac:dyDescent="0.2">
      <c r="C4" s="77"/>
      <c r="D4" s="78"/>
      <c r="E4" s="78"/>
      <c r="F4" s="78"/>
      <c r="I4" s="79"/>
      <c r="J4" s="79"/>
      <c r="K4" s="79"/>
    </row>
    <row r="5" spans="1:11" x14ac:dyDescent="0.2">
      <c r="J5" s="79"/>
      <c r="K5" s="79"/>
    </row>
    <row r="6" spans="1:11" x14ac:dyDescent="0.2">
      <c r="J6" s="79"/>
      <c r="K6" s="79"/>
    </row>
    <row r="7" spans="1:11" ht="18.75" x14ac:dyDescent="0.2">
      <c r="A7" s="109" t="s">
        <v>238</v>
      </c>
      <c r="J7" s="79"/>
      <c r="K7" s="79"/>
    </row>
    <row r="8" spans="1:11" ht="12.75" x14ac:dyDescent="0.2">
      <c r="A8" s="128"/>
      <c r="B8" s="7"/>
      <c r="C8" s="7"/>
      <c r="D8" s="7"/>
      <c r="E8" s="7"/>
      <c r="F8" s="7"/>
      <c r="G8" s="7"/>
      <c r="H8" s="129"/>
      <c r="I8" s="7"/>
      <c r="J8" s="123"/>
      <c r="K8" s="123"/>
    </row>
    <row r="9" spans="1:11" s="7" customFormat="1" ht="15.95" customHeight="1" x14ac:dyDescent="0.2">
      <c r="A9" s="130">
        <v>1</v>
      </c>
      <c r="B9" s="131" t="s">
        <v>159</v>
      </c>
      <c r="C9" s="132"/>
      <c r="D9" s="132"/>
      <c r="E9" s="132"/>
      <c r="F9" s="132"/>
      <c r="G9" s="132"/>
      <c r="H9" s="133"/>
      <c r="I9" s="134"/>
      <c r="J9" s="135"/>
      <c r="K9" s="136" t="s">
        <v>123</v>
      </c>
    </row>
    <row r="10" spans="1:11" s="7" customFormat="1" ht="15.95" customHeight="1" x14ac:dyDescent="0.2">
      <c r="A10" s="130">
        <v>2</v>
      </c>
      <c r="B10" s="131" t="s">
        <v>362</v>
      </c>
      <c r="C10" s="132"/>
      <c r="D10" s="132"/>
      <c r="E10" s="132"/>
      <c r="F10" s="132"/>
      <c r="G10" s="132"/>
      <c r="H10" s="133"/>
      <c r="I10" s="134"/>
      <c r="J10" s="135"/>
      <c r="K10" s="136" t="s">
        <v>124</v>
      </c>
    </row>
    <row r="11" spans="1:11" s="7" customFormat="1" ht="15.95" customHeight="1" x14ac:dyDescent="0.2">
      <c r="A11" s="130" t="s">
        <v>239</v>
      </c>
      <c r="B11" s="137" t="s">
        <v>234</v>
      </c>
      <c r="C11" s="138"/>
      <c r="D11" s="141"/>
      <c r="E11" s="139"/>
      <c r="F11" s="139"/>
      <c r="G11" s="139"/>
      <c r="H11" s="141"/>
      <c r="I11" s="139"/>
      <c r="J11" s="141"/>
      <c r="K11" s="136" t="s">
        <v>125</v>
      </c>
    </row>
    <row r="12" spans="1:11" s="7" customFormat="1" ht="15.95" customHeight="1" x14ac:dyDescent="0.2">
      <c r="A12" s="130" t="s">
        <v>240</v>
      </c>
      <c r="B12" s="137" t="s">
        <v>233</v>
      </c>
      <c r="C12" s="138"/>
      <c r="D12" s="141"/>
      <c r="E12" s="139"/>
      <c r="F12" s="139"/>
      <c r="G12" s="139"/>
      <c r="H12" s="141"/>
      <c r="I12" s="139"/>
      <c r="J12" s="141"/>
      <c r="K12" s="136" t="s">
        <v>324</v>
      </c>
    </row>
    <row r="13" spans="1:11" s="7" customFormat="1" ht="15.95" customHeight="1" x14ac:dyDescent="0.2">
      <c r="A13" s="142">
        <v>4</v>
      </c>
      <c r="B13" s="137" t="s">
        <v>235</v>
      </c>
      <c r="C13" s="138"/>
      <c r="D13" s="141"/>
      <c r="E13" s="139"/>
      <c r="F13" s="139"/>
      <c r="G13" s="139"/>
      <c r="H13" s="141"/>
      <c r="I13" s="139"/>
      <c r="J13" s="141"/>
      <c r="K13" s="140" t="s">
        <v>126</v>
      </c>
    </row>
    <row r="14" spans="1:11" s="7" customFormat="1" ht="15.95" customHeight="1" x14ac:dyDescent="0.2">
      <c r="A14" s="142" t="s">
        <v>339</v>
      </c>
      <c r="B14" s="137" t="s">
        <v>265</v>
      </c>
      <c r="C14" s="138"/>
      <c r="D14" s="138"/>
      <c r="E14" s="139"/>
      <c r="F14" s="139"/>
      <c r="G14" s="139"/>
      <c r="H14" s="141"/>
      <c r="I14" s="139"/>
      <c r="J14" s="141"/>
      <c r="K14" s="140" t="s">
        <v>127</v>
      </c>
    </row>
    <row r="15" spans="1:11" s="7" customFormat="1" ht="15.95" customHeight="1" x14ac:dyDescent="0.2">
      <c r="A15" s="142" t="s">
        <v>340</v>
      </c>
      <c r="B15" s="137" t="s">
        <v>94</v>
      </c>
      <c r="C15" s="138"/>
      <c r="D15" s="138"/>
      <c r="E15" s="139"/>
      <c r="F15" s="139"/>
      <c r="G15" s="139"/>
      <c r="H15" s="141"/>
      <c r="I15" s="139"/>
      <c r="J15" s="141"/>
      <c r="K15" s="140" t="s">
        <v>128</v>
      </c>
    </row>
    <row r="16" spans="1:11" s="7" customFormat="1" ht="15.95" customHeight="1" x14ac:dyDescent="0.2">
      <c r="A16" s="142" t="s">
        <v>341</v>
      </c>
      <c r="B16" s="137" t="s">
        <v>75</v>
      </c>
      <c r="C16" s="138"/>
      <c r="D16" s="138"/>
      <c r="E16" s="139"/>
      <c r="F16" s="139"/>
      <c r="G16" s="139"/>
      <c r="H16" s="141"/>
      <c r="I16" s="139"/>
      <c r="J16" s="141"/>
      <c r="K16" s="140" t="s">
        <v>128</v>
      </c>
    </row>
    <row r="17" spans="1:11" s="7" customFormat="1" ht="15.95" customHeight="1" x14ac:dyDescent="0.2">
      <c r="A17" s="142" t="s">
        <v>342</v>
      </c>
      <c r="B17" s="137" t="s">
        <v>246</v>
      </c>
      <c r="C17" s="138"/>
      <c r="D17" s="143"/>
      <c r="E17" s="139"/>
      <c r="F17" s="139"/>
      <c r="G17" s="139"/>
      <c r="H17" s="141"/>
      <c r="I17" s="139"/>
      <c r="J17" s="141"/>
      <c r="K17" s="140" t="s">
        <v>129</v>
      </c>
    </row>
    <row r="18" spans="1:11" s="7" customFormat="1" ht="15.95" customHeight="1" x14ac:dyDescent="0.2">
      <c r="A18" s="142" t="s">
        <v>343</v>
      </c>
      <c r="B18" s="137" t="s">
        <v>247</v>
      </c>
      <c r="C18" s="138"/>
      <c r="D18" s="138"/>
      <c r="E18" s="139"/>
      <c r="F18" s="139"/>
      <c r="G18" s="139"/>
      <c r="H18" s="141"/>
      <c r="I18" s="139"/>
      <c r="J18" s="141"/>
      <c r="K18" s="140" t="s">
        <v>129</v>
      </c>
    </row>
    <row r="19" spans="1:11" s="7" customFormat="1" ht="15.95" customHeight="1" x14ac:dyDescent="0.2">
      <c r="A19" s="142">
        <v>10</v>
      </c>
      <c r="B19" s="137" t="s">
        <v>250</v>
      </c>
      <c r="C19" s="138"/>
      <c r="D19" s="138"/>
      <c r="E19" s="139"/>
      <c r="F19" s="139"/>
      <c r="G19" s="139"/>
      <c r="H19" s="141"/>
      <c r="I19" s="139"/>
      <c r="J19" s="141"/>
      <c r="K19" s="140" t="s">
        <v>130</v>
      </c>
    </row>
    <row r="20" spans="1:11" s="7" customFormat="1" ht="15.95" customHeight="1" x14ac:dyDescent="0.2">
      <c r="A20" s="142" t="s">
        <v>243</v>
      </c>
      <c r="B20" s="137" t="s">
        <v>266</v>
      </c>
      <c r="C20" s="138"/>
      <c r="D20" s="138"/>
      <c r="E20" s="139"/>
      <c r="F20" s="139"/>
      <c r="G20" s="139"/>
      <c r="H20" s="141"/>
      <c r="I20" s="139"/>
      <c r="J20" s="141"/>
      <c r="K20" s="140" t="s">
        <v>363</v>
      </c>
    </row>
    <row r="21" spans="1:11" s="7" customFormat="1" ht="15.95" customHeight="1" x14ac:dyDescent="0.2">
      <c r="A21" s="142" t="s">
        <v>241</v>
      </c>
      <c r="B21" s="137" t="s">
        <v>119</v>
      </c>
      <c r="C21" s="138"/>
      <c r="D21" s="138"/>
      <c r="E21" s="139"/>
      <c r="F21" s="139"/>
      <c r="G21" s="139"/>
      <c r="H21" s="141"/>
      <c r="I21" s="139"/>
      <c r="J21" s="141"/>
      <c r="K21" s="140" t="s">
        <v>131</v>
      </c>
    </row>
    <row r="22" spans="1:11" s="7" customFormat="1" ht="15.95" customHeight="1" x14ac:dyDescent="0.2">
      <c r="A22" s="142" t="s">
        <v>242</v>
      </c>
      <c r="B22" s="137" t="s">
        <v>121</v>
      </c>
      <c r="C22" s="138"/>
      <c r="D22" s="138"/>
      <c r="E22" s="139"/>
      <c r="F22" s="139"/>
      <c r="G22" s="139"/>
      <c r="H22" s="141"/>
      <c r="I22" s="139"/>
      <c r="J22" s="141"/>
      <c r="K22" s="140" t="s">
        <v>131</v>
      </c>
    </row>
    <row r="23" spans="1:11" s="7" customFormat="1" ht="15.95" customHeight="1" x14ac:dyDescent="0.2">
      <c r="A23" s="142" t="s">
        <v>396</v>
      </c>
      <c r="B23" s="137" t="s">
        <v>120</v>
      </c>
      <c r="C23" s="141"/>
      <c r="D23" s="138"/>
      <c r="E23" s="139"/>
      <c r="F23" s="139"/>
      <c r="G23" s="139"/>
      <c r="H23" s="141"/>
      <c r="I23" s="139"/>
      <c r="J23" s="141"/>
      <c r="K23" s="140" t="s">
        <v>132</v>
      </c>
    </row>
    <row r="24" spans="1:11" s="7" customFormat="1" ht="15.95" customHeight="1" x14ac:dyDescent="0.2">
      <c r="A24" s="142" t="s">
        <v>397</v>
      </c>
      <c r="B24" s="137" t="s">
        <v>348</v>
      </c>
      <c r="C24" s="138"/>
      <c r="D24" s="138"/>
      <c r="E24" s="139"/>
      <c r="F24" s="139"/>
      <c r="G24" s="139"/>
      <c r="H24" s="141"/>
      <c r="I24" s="139"/>
      <c r="J24" s="141"/>
      <c r="K24" s="140" t="s">
        <v>133</v>
      </c>
    </row>
    <row r="25" spans="1:11" s="7" customFormat="1" ht="15.95" customHeight="1" x14ac:dyDescent="0.2">
      <c r="A25" s="142" t="s">
        <v>398</v>
      </c>
      <c r="B25" s="137" t="s">
        <v>349</v>
      </c>
      <c r="C25" s="138"/>
      <c r="D25" s="138"/>
      <c r="E25" s="139"/>
      <c r="F25" s="139"/>
      <c r="G25" s="139"/>
      <c r="H25" s="141"/>
      <c r="I25" s="139"/>
      <c r="J25" s="141"/>
      <c r="K25" s="140" t="s">
        <v>134</v>
      </c>
    </row>
    <row r="26" spans="1:11" s="7" customFormat="1" ht="15.95" customHeight="1" x14ac:dyDescent="0.2">
      <c r="A26" s="142" t="s">
        <v>399</v>
      </c>
      <c r="B26" s="137" t="s">
        <v>350</v>
      </c>
      <c r="C26" s="138"/>
      <c r="D26" s="138"/>
      <c r="E26" s="139"/>
      <c r="F26" s="139"/>
      <c r="G26" s="139"/>
      <c r="H26" s="141"/>
      <c r="I26" s="139"/>
      <c r="J26" s="141"/>
      <c r="K26" s="140" t="s">
        <v>135</v>
      </c>
    </row>
    <row r="27" spans="1:11" s="7" customFormat="1" ht="15.95" customHeight="1" x14ac:dyDescent="0.2">
      <c r="A27" s="142" t="s">
        <v>400</v>
      </c>
      <c r="B27" s="137" t="s">
        <v>351</v>
      </c>
      <c r="C27" s="138"/>
      <c r="D27" s="138"/>
      <c r="E27" s="139"/>
      <c r="F27" s="139"/>
      <c r="G27" s="139"/>
      <c r="H27" s="141"/>
      <c r="I27" s="139"/>
      <c r="J27" s="141"/>
      <c r="K27" s="140" t="s">
        <v>136</v>
      </c>
    </row>
    <row r="28" spans="1:11" s="7" customFormat="1" ht="15.95" customHeight="1" x14ac:dyDescent="0.2">
      <c r="A28" s="142" t="s">
        <v>401</v>
      </c>
      <c r="B28" s="137" t="s">
        <v>352</v>
      </c>
      <c r="C28" s="138"/>
      <c r="D28" s="138"/>
      <c r="E28" s="139"/>
      <c r="F28" s="139"/>
      <c r="G28" s="139"/>
      <c r="H28" s="141"/>
      <c r="I28" s="139"/>
      <c r="J28" s="141"/>
      <c r="K28" s="140" t="s">
        <v>137</v>
      </c>
    </row>
    <row r="29" spans="1:11" s="7" customFormat="1" ht="15.95" customHeight="1" x14ac:dyDescent="0.2">
      <c r="A29" s="142" t="s">
        <v>402</v>
      </c>
      <c r="B29" s="137" t="s">
        <v>353</v>
      </c>
      <c r="C29" s="138"/>
      <c r="D29" s="138"/>
      <c r="E29" s="139"/>
      <c r="F29" s="139"/>
      <c r="G29" s="139"/>
      <c r="H29" s="141"/>
      <c r="I29" s="139"/>
      <c r="J29" s="141"/>
      <c r="K29" s="140" t="s">
        <v>274</v>
      </c>
    </row>
    <row r="30" spans="1:11" s="7" customFormat="1" ht="15.95" customHeight="1" x14ac:dyDescent="0.2">
      <c r="A30" s="142" t="s">
        <v>403</v>
      </c>
      <c r="B30" s="137" t="s">
        <v>354</v>
      </c>
      <c r="C30" s="138"/>
      <c r="D30" s="138"/>
      <c r="E30" s="139"/>
      <c r="F30" s="139"/>
      <c r="G30" s="139"/>
      <c r="H30" s="141"/>
      <c r="I30" s="139"/>
      <c r="J30" s="141"/>
      <c r="K30" s="140" t="s">
        <v>252</v>
      </c>
    </row>
    <row r="31" spans="1:11" s="7" customFormat="1" ht="15.95" customHeight="1" x14ac:dyDescent="0.2">
      <c r="A31" s="142" t="s">
        <v>404</v>
      </c>
      <c r="B31" s="137" t="s">
        <v>355</v>
      </c>
      <c r="C31" s="138"/>
      <c r="D31" s="138"/>
      <c r="E31" s="139"/>
      <c r="F31" s="139"/>
      <c r="G31" s="139"/>
      <c r="H31" s="141"/>
      <c r="I31" s="139"/>
      <c r="J31" s="141"/>
      <c r="K31" s="140" t="s">
        <v>253</v>
      </c>
    </row>
    <row r="32" spans="1:11" s="7" customFormat="1" ht="15.95" customHeight="1" x14ac:dyDescent="0.2">
      <c r="A32" s="142" t="s">
        <v>405</v>
      </c>
      <c r="B32" s="137" t="s">
        <v>356</v>
      </c>
      <c r="C32" s="138"/>
      <c r="D32" s="138"/>
      <c r="E32" s="139"/>
      <c r="F32" s="139"/>
      <c r="G32" s="139"/>
      <c r="H32" s="141"/>
      <c r="I32" s="139"/>
      <c r="J32" s="141"/>
      <c r="K32" s="140" t="s">
        <v>254</v>
      </c>
    </row>
    <row r="33" spans="1:11" s="7" customFormat="1" ht="15.95" customHeight="1" x14ac:dyDescent="0.2">
      <c r="A33" s="142" t="s">
        <v>406</v>
      </c>
      <c r="B33" s="137" t="s">
        <v>357</v>
      </c>
      <c r="C33" s="138"/>
      <c r="D33" s="138"/>
      <c r="E33" s="139"/>
      <c r="F33" s="139"/>
      <c r="G33" s="139"/>
      <c r="H33" s="141"/>
      <c r="I33" s="139"/>
      <c r="J33" s="141"/>
      <c r="K33" s="140" t="s">
        <v>256</v>
      </c>
    </row>
    <row r="34" spans="1:11" s="7" customFormat="1" ht="15.95" customHeight="1" x14ac:dyDescent="0.2">
      <c r="A34" s="142" t="s">
        <v>407</v>
      </c>
      <c r="B34" s="137" t="s">
        <v>358</v>
      </c>
      <c r="C34" s="138"/>
      <c r="D34" s="138"/>
      <c r="E34" s="139"/>
      <c r="F34" s="139"/>
      <c r="G34" s="139"/>
      <c r="H34" s="141"/>
      <c r="I34" s="139"/>
      <c r="J34" s="141"/>
      <c r="K34" s="140" t="s">
        <v>364</v>
      </c>
    </row>
    <row r="35" spans="1:11" s="7" customFormat="1" ht="15.95" customHeight="1" x14ac:dyDescent="0.2">
      <c r="A35" s="142" t="s">
        <v>408</v>
      </c>
      <c r="B35" s="137" t="s">
        <v>359</v>
      </c>
      <c r="C35" s="138"/>
      <c r="D35" s="138"/>
      <c r="E35" s="139"/>
      <c r="F35" s="139"/>
      <c r="G35" s="139"/>
      <c r="H35" s="141"/>
      <c r="I35" s="139"/>
      <c r="J35" s="141"/>
      <c r="K35" s="140" t="s">
        <v>365</v>
      </c>
    </row>
    <row r="36" spans="1:11" s="7" customFormat="1" ht="15.95" customHeight="1" x14ac:dyDescent="0.2">
      <c r="A36" s="142" t="s">
        <v>409</v>
      </c>
      <c r="B36" s="137" t="s">
        <v>360</v>
      </c>
      <c r="C36" s="138"/>
      <c r="D36" s="138"/>
      <c r="E36" s="139"/>
      <c r="F36" s="139"/>
      <c r="G36" s="139"/>
      <c r="H36" s="141"/>
      <c r="I36" s="139"/>
      <c r="J36" s="141"/>
      <c r="K36" s="140" t="s">
        <v>366</v>
      </c>
    </row>
    <row r="37" spans="1:11" s="7" customFormat="1" ht="15.95" customHeight="1" x14ac:dyDescent="0.2">
      <c r="A37" s="142" t="s">
        <v>410</v>
      </c>
      <c r="B37" s="137" t="s">
        <v>361</v>
      </c>
      <c r="C37" s="138"/>
      <c r="D37" s="138"/>
      <c r="E37" s="139"/>
      <c r="F37" s="139"/>
      <c r="G37" s="139"/>
      <c r="H37" s="141"/>
      <c r="I37" s="139"/>
      <c r="J37" s="141"/>
      <c r="K37" s="140" t="s">
        <v>367</v>
      </c>
    </row>
    <row r="38" spans="1:11" s="7" customFormat="1" ht="15.95" customHeight="1" x14ac:dyDescent="0.2">
      <c r="A38" s="142" t="s">
        <v>244</v>
      </c>
      <c r="B38" s="137" t="s">
        <v>251</v>
      </c>
      <c r="C38" s="141"/>
      <c r="D38" s="138"/>
      <c r="E38" s="139"/>
      <c r="F38" s="139"/>
      <c r="G38" s="139"/>
      <c r="H38" s="141"/>
      <c r="I38" s="139"/>
      <c r="J38" s="141"/>
      <c r="K38" s="140" t="s">
        <v>368</v>
      </c>
    </row>
    <row r="39" spans="1:11" s="7" customFormat="1" ht="15.95" customHeight="1" x14ac:dyDescent="0.2">
      <c r="A39" s="142" t="s">
        <v>245</v>
      </c>
      <c r="B39" s="137" t="s">
        <v>434</v>
      </c>
      <c r="C39" s="141"/>
      <c r="D39" s="138"/>
      <c r="E39" s="139"/>
      <c r="F39" s="139"/>
      <c r="G39" s="139"/>
      <c r="H39" s="141"/>
      <c r="I39" s="139"/>
      <c r="J39" s="141"/>
      <c r="K39" s="140" t="s">
        <v>369</v>
      </c>
    </row>
    <row r="40" spans="1:11" s="7" customFormat="1" ht="15.95" customHeight="1" x14ac:dyDescent="0.2">
      <c r="A40" s="142" t="s">
        <v>344</v>
      </c>
      <c r="B40" s="137" t="s">
        <v>435</v>
      </c>
      <c r="C40" s="141"/>
      <c r="D40" s="138"/>
      <c r="E40" s="139"/>
      <c r="F40" s="139"/>
      <c r="G40" s="139"/>
      <c r="H40" s="141"/>
      <c r="I40" s="139"/>
      <c r="J40" s="141"/>
      <c r="K40" s="140" t="s">
        <v>370</v>
      </c>
    </row>
    <row r="41" spans="1:11" s="7" customFormat="1" ht="15.95" customHeight="1" x14ac:dyDescent="0.2">
      <c r="A41" s="142" t="s">
        <v>376</v>
      </c>
      <c r="B41" s="137" t="s">
        <v>377</v>
      </c>
      <c r="C41" s="141"/>
      <c r="D41" s="138"/>
      <c r="E41" s="139"/>
      <c r="F41" s="139"/>
      <c r="G41" s="139"/>
      <c r="H41" s="141"/>
      <c r="I41" s="139"/>
      <c r="J41" s="141"/>
      <c r="K41" s="140" t="s">
        <v>371</v>
      </c>
    </row>
    <row r="42" spans="1:11" s="7" customFormat="1" ht="15.95" customHeight="1" x14ac:dyDescent="0.2">
      <c r="A42" s="142" t="s">
        <v>345</v>
      </c>
      <c r="B42" s="137" t="s">
        <v>122</v>
      </c>
      <c r="C42" s="141"/>
      <c r="D42" s="138"/>
      <c r="E42" s="139"/>
      <c r="F42" s="139"/>
      <c r="G42" s="139"/>
      <c r="H42" s="141"/>
      <c r="I42" s="139"/>
      <c r="J42" s="141"/>
      <c r="K42" s="140" t="s">
        <v>372</v>
      </c>
    </row>
    <row r="43" spans="1:11" s="7" customFormat="1" ht="15.95" customHeight="1" x14ac:dyDescent="0.2">
      <c r="A43" s="142" t="s">
        <v>346</v>
      </c>
      <c r="B43" s="137" t="s">
        <v>255</v>
      </c>
      <c r="C43" s="141"/>
      <c r="D43" s="138"/>
      <c r="E43" s="139"/>
      <c r="F43" s="139"/>
      <c r="G43" s="139"/>
      <c r="H43" s="141"/>
      <c r="I43" s="139"/>
      <c r="J43" s="141"/>
      <c r="K43" s="140" t="s">
        <v>373</v>
      </c>
    </row>
    <row r="44" spans="1:11" s="7" customFormat="1" ht="15.95" customHeight="1" x14ac:dyDescent="0.2">
      <c r="A44" s="142" t="s">
        <v>347</v>
      </c>
      <c r="B44" s="137" t="s">
        <v>267</v>
      </c>
      <c r="C44" s="141"/>
      <c r="D44" s="138"/>
      <c r="E44" s="139"/>
      <c r="F44" s="139"/>
      <c r="G44" s="139"/>
      <c r="H44" s="141"/>
      <c r="I44" s="139"/>
      <c r="J44" s="141"/>
      <c r="K44" s="140" t="s">
        <v>374</v>
      </c>
    </row>
    <row r="45" spans="1:11" s="7" customFormat="1" ht="15.95" customHeight="1" x14ac:dyDescent="0.2">
      <c r="A45" s="142" t="s">
        <v>257</v>
      </c>
      <c r="B45" s="137" t="s">
        <v>138</v>
      </c>
      <c r="C45" s="141"/>
      <c r="D45" s="138"/>
      <c r="E45" s="139"/>
      <c r="F45" s="139"/>
      <c r="G45" s="139"/>
      <c r="H45" s="141"/>
      <c r="I45" s="139"/>
      <c r="J45" s="141"/>
      <c r="K45" s="140" t="s">
        <v>375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29"/>
      <c r="I46" s="7"/>
      <c r="J46" s="7"/>
      <c r="K46" s="7"/>
    </row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40" t="s">
        <v>386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1" t="str">
        <f>Obsah!$A$1</f>
        <v>I. čtvrtletí 2017</v>
      </c>
      <c r="N1" s="349"/>
      <c r="O1" s="349"/>
    </row>
    <row r="2" spans="1:21" ht="7.5" customHeight="1" x14ac:dyDescent="0.3">
      <c r="A2" s="340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21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1" ht="13.5" customHeight="1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1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456"/>
    </row>
    <row r="6" spans="1:21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443" t="s">
        <v>331</v>
      </c>
      <c r="N6" s="456"/>
    </row>
    <row r="7" spans="1:21" x14ac:dyDescent="0.2">
      <c r="A7" s="693" t="s">
        <v>71</v>
      </c>
      <c r="B7" s="650">
        <f>F8</f>
        <v>1786.1063100000003</v>
      </c>
      <c r="C7" s="651"/>
      <c r="D7" s="651"/>
      <c r="E7" s="651"/>
      <c r="F7" s="651"/>
      <c r="G7" s="652"/>
      <c r="H7" s="650">
        <f>SUM(H8,J8,L8)</f>
        <v>1859235.1500000001</v>
      </c>
      <c r="I7" s="651"/>
      <c r="J7" s="651"/>
      <c r="K7" s="651"/>
      <c r="L7" s="651"/>
      <c r="M7" s="651"/>
      <c r="N7" s="400"/>
    </row>
    <row r="8" spans="1:21" x14ac:dyDescent="0.2">
      <c r="A8" s="695"/>
      <c r="B8" s="352">
        <f>SUM(B9:B16)</f>
        <v>1786.8305400000004</v>
      </c>
      <c r="C8" s="440">
        <v>8.2908556583990989E-2</v>
      </c>
      <c r="D8" s="353">
        <f>SUM(D9:D16)</f>
        <v>1786.6851400000005</v>
      </c>
      <c r="E8" s="440">
        <v>8.293221112445115E-2</v>
      </c>
      <c r="F8" s="353">
        <f>SUM(F9:F16)</f>
        <v>1786.1063100000003</v>
      </c>
      <c r="G8" s="440">
        <v>8.290639410495021E-2</v>
      </c>
      <c r="H8" s="352">
        <f t="shared" ref="H8" si="0">SUM(H9:H16)</f>
        <v>711947.28100000008</v>
      </c>
      <c r="I8" s="440">
        <v>8.2343776687301265E-2</v>
      </c>
      <c r="J8" s="353">
        <f t="shared" ref="J8" si="1">SUM(J9:J16)</f>
        <v>588176.50800000003</v>
      </c>
      <c r="K8" s="440">
        <v>7.9014913056911107E-2</v>
      </c>
      <c r="L8" s="353">
        <f t="shared" ref="L8" si="2">SUM(L9:L16)</f>
        <v>559111.36100000003</v>
      </c>
      <c r="M8" s="440">
        <v>7.0655838342678259E-2</v>
      </c>
      <c r="N8" s="20"/>
    </row>
    <row r="9" spans="1:21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</row>
    <row r="10" spans="1:21" x14ac:dyDescent="0.2">
      <c r="A10" s="356" t="s">
        <v>36</v>
      </c>
      <c r="B10" s="290">
        <v>1606.0810000000004</v>
      </c>
      <c r="C10" s="396">
        <v>0.15413686413712616</v>
      </c>
      <c r="D10" s="203">
        <v>1606.0810000000004</v>
      </c>
      <c r="E10" s="396">
        <v>0.15413686413712616</v>
      </c>
      <c r="F10" s="203">
        <v>1606.0810000000004</v>
      </c>
      <c r="G10" s="396">
        <v>0.15412835884032225</v>
      </c>
      <c r="H10" s="290">
        <v>656987.42600000009</v>
      </c>
      <c r="I10" s="396">
        <v>0.13410783216797123</v>
      </c>
      <c r="J10" s="203">
        <v>538675.174</v>
      </c>
      <c r="K10" s="396">
        <v>0.12636437762530137</v>
      </c>
      <c r="L10" s="203">
        <v>501301.95500000002</v>
      </c>
      <c r="M10" s="396">
        <v>0.11737129440314643</v>
      </c>
      <c r="N10" s="445"/>
      <c r="O10" s="457"/>
    </row>
    <row r="11" spans="1:21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45"/>
      <c r="O11" s="457"/>
    </row>
    <row r="12" spans="1:21" x14ac:dyDescent="0.2">
      <c r="A12" s="337" t="s">
        <v>38</v>
      </c>
      <c r="B12" s="290">
        <v>81.542999999999992</v>
      </c>
      <c r="C12" s="396">
        <v>9.3147076495678952E-2</v>
      </c>
      <c r="D12" s="203">
        <v>81.542999999999992</v>
      </c>
      <c r="E12" s="396">
        <v>9.3142182238528728E-2</v>
      </c>
      <c r="F12" s="203">
        <v>81.530999999999992</v>
      </c>
      <c r="G12" s="396">
        <v>9.2414257441903458E-2</v>
      </c>
      <c r="H12" s="290">
        <v>40739.212000000029</v>
      </c>
      <c r="I12" s="396">
        <v>0.12076675936954609</v>
      </c>
      <c r="J12" s="203">
        <v>38605.699000000001</v>
      </c>
      <c r="K12" s="396">
        <v>0.12568597400725032</v>
      </c>
      <c r="L12" s="203">
        <v>41920.866000000016</v>
      </c>
      <c r="M12" s="396">
        <v>0.12584497171391001</v>
      </c>
      <c r="N12" s="445"/>
      <c r="O12" s="457"/>
    </row>
    <row r="13" spans="1:21" x14ac:dyDescent="0.2">
      <c r="A13" s="337" t="s">
        <v>59</v>
      </c>
      <c r="B13" s="354">
        <v>17.32449999999999</v>
      </c>
      <c r="C13" s="396">
        <v>1.58977763209621E-2</v>
      </c>
      <c r="D13" s="355">
        <v>17.29849999999999</v>
      </c>
      <c r="E13" s="396">
        <v>1.5878565620787332E-2</v>
      </c>
      <c r="F13" s="355">
        <v>17.220499999999991</v>
      </c>
      <c r="G13" s="396">
        <v>1.5805473858578702E-2</v>
      </c>
      <c r="H13" s="354">
        <v>5729.6029999999992</v>
      </c>
      <c r="I13" s="396">
        <v>4.6948771473647725E-2</v>
      </c>
      <c r="J13" s="355">
        <v>4380.9090000000006</v>
      </c>
      <c r="K13" s="396">
        <v>3.4410098553401942E-2</v>
      </c>
      <c r="L13" s="355">
        <v>5296.5720000000001</v>
      </c>
      <c r="M13" s="396">
        <v>2.2700000680583615E-2</v>
      </c>
      <c r="N13" s="445"/>
      <c r="O13" s="457"/>
    </row>
    <row r="14" spans="1:21" x14ac:dyDescent="0.2">
      <c r="A14" s="337" t="s">
        <v>60</v>
      </c>
      <c r="B14" s="290">
        <v>0</v>
      </c>
      <c r="C14" s="396">
        <v>0</v>
      </c>
      <c r="D14" s="203">
        <v>0</v>
      </c>
      <c r="E14" s="396">
        <v>0</v>
      </c>
      <c r="F14" s="203">
        <v>0</v>
      </c>
      <c r="G14" s="396">
        <v>0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45"/>
      <c r="O14" s="457"/>
      <c r="P14" s="192"/>
      <c r="Q14" s="398"/>
      <c r="R14" s="154"/>
      <c r="S14" s="154"/>
      <c r="T14" s="154"/>
      <c r="U14" s="154"/>
    </row>
    <row r="15" spans="1:21" x14ac:dyDescent="0.2">
      <c r="A15" s="337" t="s">
        <v>61</v>
      </c>
      <c r="B15" s="290">
        <v>21.812000000000001</v>
      </c>
      <c r="C15" s="396">
        <v>7.7376355514058581E-2</v>
      </c>
      <c r="D15" s="203">
        <v>21.812000000000001</v>
      </c>
      <c r="E15" s="389">
        <v>7.7376355514058581E-2</v>
      </c>
      <c r="F15" s="203">
        <v>21.812000000000001</v>
      </c>
      <c r="G15" s="389">
        <v>7.7376355514058581E-2</v>
      </c>
      <c r="H15" s="290">
        <v>6390.378999999999</v>
      </c>
      <c r="I15" s="389">
        <v>0.11121583072332454</v>
      </c>
      <c r="J15" s="203">
        <v>3998.6940000000004</v>
      </c>
      <c r="K15" s="389">
        <v>8.4269543579433864E-2</v>
      </c>
      <c r="L15" s="203">
        <v>5242.1289999999999</v>
      </c>
      <c r="M15" s="389">
        <v>9.2696332924638969E-2</v>
      </c>
      <c r="N15" s="445"/>
      <c r="O15" s="457"/>
      <c r="P15" s="192"/>
      <c r="Q15" s="398"/>
      <c r="R15" s="154"/>
      <c r="S15" s="154"/>
      <c r="T15" s="154"/>
      <c r="U15" s="154"/>
    </row>
    <row r="16" spans="1:21" ht="12.75" thickBot="1" x14ac:dyDescent="0.25">
      <c r="A16" s="163" t="s">
        <v>62</v>
      </c>
      <c r="B16" s="393">
        <v>60.070040000000375</v>
      </c>
      <c r="C16" s="397">
        <v>2.9161267644654928E-2</v>
      </c>
      <c r="D16" s="394">
        <v>59.950640000000362</v>
      </c>
      <c r="E16" s="390">
        <v>2.9211467439187462E-2</v>
      </c>
      <c r="F16" s="394">
        <v>59.461810000000348</v>
      </c>
      <c r="G16" s="390">
        <v>2.9082636029559204E-2</v>
      </c>
      <c r="H16" s="393">
        <v>2100.6609999999982</v>
      </c>
      <c r="I16" s="395">
        <v>3.3838718262786137E-2</v>
      </c>
      <c r="J16" s="394">
        <v>2516.0319999999997</v>
      </c>
      <c r="K16" s="395">
        <v>2.4909479054968552E-2</v>
      </c>
      <c r="L16" s="394">
        <v>5349.8389999999881</v>
      </c>
      <c r="M16" s="395">
        <v>2.6745360250247274E-2</v>
      </c>
      <c r="N16" s="445"/>
      <c r="O16" s="457"/>
      <c r="P16" s="192"/>
      <c r="Q16" s="398"/>
      <c r="R16" s="154"/>
      <c r="S16" s="154"/>
      <c r="T16" s="154"/>
      <c r="U16" s="154"/>
    </row>
    <row r="17" spans="1:20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20" x14ac:dyDescent="0.2">
      <c r="A18" s="444"/>
      <c r="B18" s="706" t="s">
        <v>424</v>
      </c>
      <c r="C18" s="706"/>
      <c r="D18" s="706"/>
      <c r="E18" s="706"/>
      <c r="F18" s="706"/>
      <c r="G18" s="711"/>
      <c r="H18" s="51"/>
      <c r="I18" s="51"/>
      <c r="J18" s="51"/>
      <c r="K18" s="51"/>
      <c r="L18" s="51"/>
      <c r="M18" s="51"/>
      <c r="N18" s="447"/>
      <c r="O18" s="349"/>
      <c r="P18" s="461"/>
      <c r="Q18" s="398"/>
      <c r="R18" s="52"/>
      <c r="S18" s="52"/>
      <c r="T18" s="52"/>
    </row>
    <row r="19" spans="1:20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0.20622372630131772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  <c r="P19" s="461"/>
      <c r="Q19" s="398"/>
      <c r="R19" s="52"/>
      <c r="S19" s="52"/>
      <c r="T19" s="52"/>
    </row>
    <row r="20" spans="1:20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0.11005498980981883</v>
      </c>
      <c r="J20" s="459" t="str">
        <f t="shared" ref="J20:J26" si="4">A10</f>
        <v>PE</v>
      </c>
      <c r="K20" s="445">
        <f t="shared" si="3"/>
        <v>1696964.5550000002</v>
      </c>
      <c r="L20" s="459" t="str">
        <f t="shared" ref="L20:L26" si="5">A10</f>
        <v>PE</v>
      </c>
      <c r="M20" s="457">
        <f>K20/'12'!C4</f>
        <v>0.12632898903298209</v>
      </c>
      <c r="N20" s="447"/>
      <c r="O20" s="349"/>
      <c r="P20" s="461"/>
      <c r="Q20" s="398"/>
      <c r="R20" s="406"/>
      <c r="S20" s="406"/>
      <c r="T20" s="406"/>
    </row>
    <row r="21" spans="1:20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8.8031364189711747E-2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  <c r="P21" s="461"/>
      <c r="Q21" s="398"/>
      <c r="R21" s="52"/>
      <c r="S21" s="52"/>
      <c r="T21" s="52"/>
    </row>
    <row r="22" spans="1:20" x14ac:dyDescent="0.2">
      <c r="A22" s="709" t="s">
        <v>71</v>
      </c>
      <c r="B22" s="650">
        <f>SUM(B23,D23,F23)</f>
        <v>1721771.8760000002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8.8487683599686159E-2</v>
      </c>
      <c r="J22" s="459" t="str">
        <f t="shared" si="4"/>
        <v>PSE</v>
      </c>
      <c r="K22" s="445">
        <f t="shared" si="3"/>
        <v>121265.77700000003</v>
      </c>
      <c r="L22" s="459" t="str">
        <f t="shared" si="5"/>
        <v>PSE</v>
      </c>
      <c r="M22" s="457">
        <f>K22/'12'!E4</f>
        <v>0.12404271315666186</v>
      </c>
      <c r="N22" s="447"/>
      <c r="O22" s="349"/>
      <c r="P22" s="461"/>
      <c r="Q22" s="398"/>
      <c r="R22" s="52"/>
      <c r="S22" s="52"/>
      <c r="T22" s="52"/>
    </row>
    <row r="23" spans="1:20" x14ac:dyDescent="0.2">
      <c r="A23" s="710"/>
      <c r="B23" s="352">
        <f>SUM(B24:B27)</f>
        <v>633431.5199999999</v>
      </c>
      <c r="C23" s="441">
        <v>0.11166113728333713</v>
      </c>
      <c r="D23" s="353">
        <f>SUM(D24:D27)</f>
        <v>544656.98900000006</v>
      </c>
      <c r="E23" s="441">
        <v>0.11317786231808677</v>
      </c>
      <c r="F23" s="353">
        <f>SUM(F24:F27)</f>
        <v>543683.36699999997</v>
      </c>
      <c r="G23" s="441">
        <v>0.11143108579061417</v>
      </c>
      <c r="H23" s="349"/>
      <c r="I23" s="349"/>
      <c r="J23" s="459" t="str">
        <f t="shared" si="4"/>
        <v>VE</v>
      </c>
      <c r="K23" s="445">
        <f t="shared" si="3"/>
        <v>15407.083999999999</v>
      </c>
      <c r="L23" s="459" t="str">
        <f t="shared" si="5"/>
        <v>VE</v>
      </c>
      <c r="M23" s="457">
        <f>K23/'12'!F4</f>
        <v>3.1919657258131562E-2</v>
      </c>
      <c r="N23" s="447"/>
      <c r="O23" s="349"/>
      <c r="P23" s="461"/>
      <c r="Q23" s="398"/>
      <c r="R23" s="401"/>
      <c r="S23" s="406"/>
      <c r="T23" s="406"/>
    </row>
    <row r="24" spans="1:20" x14ac:dyDescent="0.2">
      <c r="A24" s="344" t="s">
        <v>9</v>
      </c>
      <c r="B24" s="454">
        <v>143096.60800000001</v>
      </c>
      <c r="C24" s="402">
        <v>0.21408002193619724</v>
      </c>
      <c r="D24" s="404">
        <v>129918.01</v>
      </c>
      <c r="E24" s="402">
        <v>0.21821036119143047</v>
      </c>
      <c r="F24" s="404">
        <v>126657.63400000001</v>
      </c>
      <c r="G24" s="402">
        <v>0.18785069362205498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47"/>
      <c r="O24" s="458"/>
      <c r="T24" s="359"/>
    </row>
    <row r="25" spans="1:20" x14ac:dyDescent="0.2">
      <c r="A25" s="344" t="s">
        <v>10</v>
      </c>
      <c r="B25" s="454">
        <v>241116.65599999999</v>
      </c>
      <c r="C25" s="402">
        <v>0.11031530095309217</v>
      </c>
      <c r="D25" s="404">
        <v>216222.53</v>
      </c>
      <c r="E25" s="402">
        <v>0.11015090271928545</v>
      </c>
      <c r="F25" s="404">
        <v>232280.71400000001</v>
      </c>
      <c r="G25" s="402">
        <v>0.109697375444522</v>
      </c>
      <c r="H25" s="349"/>
      <c r="I25" s="349"/>
      <c r="J25" s="459" t="str">
        <f t="shared" si="4"/>
        <v>VTE</v>
      </c>
      <c r="K25" s="445">
        <f t="shared" si="3"/>
        <v>15631.202000000001</v>
      </c>
      <c r="L25" s="459" t="str">
        <f t="shared" si="5"/>
        <v>VTE</v>
      </c>
      <c r="M25" s="457">
        <f>K25/'12'!H4</f>
        <v>9.6810331854542811E-2</v>
      </c>
      <c r="N25" s="447"/>
      <c r="O25" s="458"/>
    </row>
    <row r="26" spans="1:20" x14ac:dyDescent="0.2">
      <c r="A26" s="344" t="s">
        <v>196</v>
      </c>
      <c r="B26" s="454">
        <v>81188.116999999998</v>
      </c>
      <c r="C26" s="402">
        <v>8.8576753747659331E-2</v>
      </c>
      <c r="D26" s="404">
        <v>66891.475000000006</v>
      </c>
      <c r="E26" s="402">
        <v>8.9270959076866135E-2</v>
      </c>
      <c r="F26" s="404">
        <v>64465.298000000003</v>
      </c>
      <c r="G26" s="402">
        <v>8.6122641126381197E-2</v>
      </c>
      <c r="H26" s="349"/>
      <c r="I26" s="349"/>
      <c r="J26" s="459" t="str">
        <f t="shared" si="4"/>
        <v>FVE</v>
      </c>
      <c r="K26" s="445">
        <f t="shared" si="3"/>
        <v>9966.5319999999847</v>
      </c>
      <c r="L26" s="459" t="str">
        <f t="shared" si="5"/>
        <v>FVE</v>
      </c>
      <c r="M26" s="457">
        <f>K26/'12'!I4</f>
        <v>2.7447367896062076E-2</v>
      </c>
      <c r="N26" s="447"/>
      <c r="O26" s="458"/>
    </row>
    <row r="27" spans="1:20" ht="12.75" thickBot="1" x14ac:dyDescent="0.25">
      <c r="A27" s="345" t="s">
        <v>194</v>
      </c>
      <c r="B27" s="455">
        <v>168030.139</v>
      </c>
      <c r="C27" s="403">
        <v>8.833989466496335E-2</v>
      </c>
      <c r="D27" s="405">
        <v>131624.97399999999</v>
      </c>
      <c r="E27" s="403">
        <v>8.7473325732354723E-2</v>
      </c>
      <c r="F27" s="405">
        <v>120279.72100000001</v>
      </c>
      <c r="G27" s="403">
        <v>8.9837684230258175E-2</v>
      </c>
      <c r="H27" s="349"/>
      <c r="I27" s="349"/>
      <c r="J27" s="349"/>
      <c r="K27" s="349"/>
      <c r="L27" s="349"/>
      <c r="M27" s="349"/>
      <c r="N27" s="447"/>
      <c r="O27" s="458"/>
    </row>
    <row r="28" spans="1:20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</row>
    <row r="29" spans="1:20" x14ac:dyDescent="0.2">
      <c r="H29" s="349"/>
      <c r="I29" s="349"/>
      <c r="J29" s="349"/>
      <c r="K29" s="349"/>
      <c r="L29" s="349"/>
      <c r="M29" s="349"/>
    </row>
    <row r="30" spans="1:20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20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20" ht="12.75" customHeight="1" x14ac:dyDescent="0.2">
      <c r="H32" s="459" t="str">
        <f t="shared" si="6"/>
        <v>PE</v>
      </c>
      <c r="I32" s="460">
        <f t="shared" si="7"/>
        <v>0.15412835884032225</v>
      </c>
      <c r="J32" s="459" t="str">
        <f t="shared" si="8"/>
        <v>PE</v>
      </c>
      <c r="K32" s="388">
        <f t="shared" si="9"/>
        <v>656987.42600000009</v>
      </c>
      <c r="L32" s="388">
        <f t="shared" si="10"/>
        <v>538675.174</v>
      </c>
      <c r="M32" s="388">
        <f t="shared" si="11"/>
        <v>501301.95500000002</v>
      </c>
    </row>
    <row r="33" spans="8:13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ht="13.5" customHeight="1" x14ac:dyDescent="0.2">
      <c r="H34" s="459" t="str">
        <f t="shared" si="6"/>
        <v>PSE</v>
      </c>
      <c r="I34" s="460">
        <f t="shared" si="7"/>
        <v>9.2414257441903458E-2</v>
      </c>
      <c r="J34" s="459" t="str">
        <f t="shared" si="8"/>
        <v>PSE</v>
      </c>
      <c r="K34" s="388">
        <f t="shared" si="9"/>
        <v>40739.212000000029</v>
      </c>
      <c r="L34" s="388">
        <f t="shared" si="10"/>
        <v>38605.699000000001</v>
      </c>
      <c r="M34" s="388">
        <f t="shared" si="11"/>
        <v>41920.866000000016</v>
      </c>
    </row>
    <row r="35" spans="8:13" ht="12.75" customHeight="1" x14ac:dyDescent="0.2">
      <c r="H35" s="459" t="str">
        <f t="shared" si="6"/>
        <v>VE</v>
      </c>
      <c r="I35" s="460">
        <f t="shared" si="7"/>
        <v>1.5805473858578702E-2</v>
      </c>
      <c r="J35" s="459" t="str">
        <f t="shared" si="8"/>
        <v>VE</v>
      </c>
      <c r="K35" s="388">
        <f t="shared" si="9"/>
        <v>5729.6029999999992</v>
      </c>
      <c r="L35" s="388">
        <f t="shared" si="10"/>
        <v>4380.9090000000006</v>
      </c>
      <c r="M35" s="388">
        <f t="shared" si="11"/>
        <v>5296.5720000000001</v>
      </c>
    </row>
    <row r="36" spans="8:13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7.7376355514058581E-2</v>
      </c>
      <c r="J37" s="459" t="str">
        <f t="shared" si="8"/>
        <v>VTE</v>
      </c>
      <c r="K37" s="388">
        <f t="shared" si="9"/>
        <v>6390.378999999999</v>
      </c>
      <c r="L37" s="388">
        <f t="shared" si="10"/>
        <v>3998.6940000000004</v>
      </c>
      <c r="M37" s="388">
        <f t="shared" si="11"/>
        <v>5242.1289999999999</v>
      </c>
    </row>
    <row r="38" spans="8:13" ht="12.75" customHeight="1" x14ac:dyDescent="0.2">
      <c r="H38" s="459" t="str">
        <f t="shared" si="6"/>
        <v>FVE</v>
      </c>
      <c r="I38" s="460">
        <f t="shared" si="7"/>
        <v>2.9082636029559204E-2</v>
      </c>
      <c r="J38" s="459" t="str">
        <f t="shared" si="8"/>
        <v>FVE</v>
      </c>
      <c r="K38" s="388">
        <f t="shared" si="9"/>
        <v>2100.6609999999982</v>
      </c>
      <c r="L38" s="388">
        <f t="shared" si="10"/>
        <v>2516.0319999999997</v>
      </c>
      <c r="M38" s="388">
        <f t="shared" si="11"/>
        <v>5349.8389999999881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40" t="s">
        <v>387</v>
      </c>
      <c r="M1" s="341" t="str">
        <f>Obsah!$A$1</f>
        <v>I. čtvrtletí 2017</v>
      </c>
    </row>
    <row r="2" spans="1:24" ht="7.5" customHeight="1" x14ac:dyDescent="0.2"/>
    <row r="3" spans="1:24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4" ht="13.5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4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339"/>
    </row>
    <row r="6" spans="1:24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351" t="s">
        <v>331</v>
      </c>
      <c r="N6" s="339"/>
    </row>
    <row r="7" spans="1:24" x14ac:dyDescent="0.2">
      <c r="A7" s="693" t="s">
        <v>71</v>
      </c>
      <c r="B7" s="650">
        <f>F8</f>
        <v>1029.9684799999998</v>
      </c>
      <c r="C7" s="651"/>
      <c r="D7" s="651"/>
      <c r="E7" s="651"/>
      <c r="F7" s="651"/>
      <c r="G7" s="652"/>
      <c r="H7" s="650">
        <f>SUM(H8,J8,L8)</f>
        <v>426632.53400000004</v>
      </c>
      <c r="I7" s="651"/>
      <c r="J7" s="651"/>
      <c r="K7" s="651"/>
      <c r="L7" s="651"/>
      <c r="M7" s="651"/>
      <c r="N7" s="400"/>
    </row>
    <row r="8" spans="1:24" x14ac:dyDescent="0.2">
      <c r="A8" s="695"/>
      <c r="B8" s="352">
        <f>SUM(B9:B16)</f>
        <v>1031.8354199999999</v>
      </c>
      <c r="C8" s="440">
        <v>4.78769437780239E-2</v>
      </c>
      <c r="D8" s="353">
        <f>SUM(D9:D16)</f>
        <v>1031.6340700000001</v>
      </c>
      <c r="E8" s="440">
        <v>4.7885154793651435E-2</v>
      </c>
      <c r="F8" s="353">
        <f>SUM(F9:F16)</f>
        <v>1029.9684799999998</v>
      </c>
      <c r="G8" s="440">
        <v>4.7808449161436804E-2</v>
      </c>
      <c r="H8" s="352">
        <f t="shared" ref="H8" si="0">SUM(H9:H16)</f>
        <v>145948.36900000001</v>
      </c>
      <c r="I8" s="440">
        <v>1.688037896279548E-2</v>
      </c>
      <c r="J8" s="353">
        <f t="shared" ref="J8" si="1">SUM(J9:J16)</f>
        <v>132524.16600000003</v>
      </c>
      <c r="K8" s="440">
        <v>1.7803134453696433E-2</v>
      </c>
      <c r="L8" s="353">
        <f t="shared" ref="L8" si="2">SUM(L9:L16)</f>
        <v>148159.99900000001</v>
      </c>
      <c r="M8" s="440">
        <v>1.8723227014153576E-2</v>
      </c>
      <c r="N8" s="20"/>
    </row>
    <row r="9" spans="1:24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  <c r="X9" s="388"/>
    </row>
    <row r="10" spans="1:24" x14ac:dyDescent="0.2">
      <c r="A10" s="337" t="s">
        <v>36</v>
      </c>
      <c r="B10" s="290">
        <v>111.63100000000001</v>
      </c>
      <c r="C10" s="396">
        <v>1.0713315381037151E-2</v>
      </c>
      <c r="D10" s="203">
        <v>111.63100000000001</v>
      </c>
      <c r="E10" s="396">
        <v>1.0713315381037151E-2</v>
      </c>
      <c r="F10" s="203">
        <v>111.80600000000001</v>
      </c>
      <c r="G10" s="396">
        <v>1.0729518180279243E-2</v>
      </c>
      <c r="H10" s="290">
        <v>43793.572000000007</v>
      </c>
      <c r="I10" s="396">
        <v>8.9393811378849185E-3</v>
      </c>
      <c r="J10" s="203">
        <v>36683.527999999998</v>
      </c>
      <c r="K10" s="396">
        <v>8.6053551538284104E-3</v>
      </c>
      <c r="L10" s="203">
        <v>36634.823000000004</v>
      </c>
      <c r="M10" s="396">
        <v>8.5774183660228508E-3</v>
      </c>
      <c r="N10" s="445"/>
      <c r="O10" s="457"/>
      <c r="X10" s="388"/>
    </row>
    <row r="11" spans="1:24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45"/>
      <c r="O11" s="457"/>
      <c r="X11" s="388"/>
    </row>
    <row r="12" spans="1:24" x14ac:dyDescent="0.2">
      <c r="A12" s="337" t="s">
        <v>38</v>
      </c>
      <c r="B12" s="290">
        <v>105.21399999999998</v>
      </c>
      <c r="C12" s="396">
        <v>0.12018660714489736</v>
      </c>
      <c r="D12" s="203">
        <v>105.18399999999998</v>
      </c>
      <c r="E12" s="396">
        <v>0.12014602475476013</v>
      </c>
      <c r="F12" s="203">
        <v>105.18399999999998</v>
      </c>
      <c r="G12" s="396">
        <v>0.1192246048100621</v>
      </c>
      <c r="H12" s="290">
        <v>23568.254000000001</v>
      </c>
      <c r="I12" s="396">
        <v>6.9865407793806622E-2</v>
      </c>
      <c r="J12" s="203">
        <v>21955.544000000002</v>
      </c>
      <c r="K12" s="396">
        <v>7.1479185819146571E-2</v>
      </c>
      <c r="L12" s="203">
        <v>23392.452999999994</v>
      </c>
      <c r="M12" s="396">
        <v>7.0223324730552275E-2</v>
      </c>
      <c r="N12" s="445"/>
      <c r="O12" s="457"/>
      <c r="X12" s="388"/>
    </row>
    <row r="13" spans="1:24" x14ac:dyDescent="0.2">
      <c r="A13" s="337" t="s">
        <v>59</v>
      </c>
      <c r="B13" s="354">
        <v>12.375549999999992</v>
      </c>
      <c r="C13" s="396">
        <v>1.1356386951939882E-2</v>
      </c>
      <c r="D13" s="355">
        <v>12.278549999999992</v>
      </c>
      <c r="E13" s="396">
        <v>1.1270674445941457E-2</v>
      </c>
      <c r="F13" s="355">
        <v>12.146549999999992</v>
      </c>
      <c r="G13" s="396">
        <v>1.1148455532471131E-2</v>
      </c>
      <c r="H13" s="354">
        <v>1260.9000000000003</v>
      </c>
      <c r="I13" s="396">
        <v>1.0331903615507468E-2</v>
      </c>
      <c r="J13" s="355">
        <v>1652.3539999999996</v>
      </c>
      <c r="K13" s="396">
        <v>1.2978508338134366E-2</v>
      </c>
      <c r="L13" s="355">
        <v>4870.4409999999998</v>
      </c>
      <c r="M13" s="396">
        <v>2.0873692270159328E-2</v>
      </c>
      <c r="N13" s="445"/>
      <c r="O13" s="457"/>
      <c r="X13" s="388"/>
    </row>
    <row r="14" spans="1:24" x14ac:dyDescent="0.2">
      <c r="A14" s="337" t="s">
        <v>60</v>
      </c>
      <c r="B14" s="290">
        <v>650</v>
      </c>
      <c r="C14" s="396">
        <v>0.55484421681604779</v>
      </c>
      <c r="D14" s="203">
        <v>650</v>
      </c>
      <c r="E14" s="396">
        <v>0.55484421681604779</v>
      </c>
      <c r="F14" s="203">
        <v>650</v>
      </c>
      <c r="G14" s="396">
        <v>0.55484421681604779</v>
      </c>
      <c r="H14" s="290">
        <v>65672.55</v>
      </c>
      <c r="I14" s="396">
        <v>0.59924551103428481</v>
      </c>
      <c r="J14" s="203">
        <v>60820.480000000003</v>
      </c>
      <c r="K14" s="396">
        <v>0.58318013229704135</v>
      </c>
      <c r="L14" s="203">
        <v>64194.559999999998</v>
      </c>
      <c r="M14" s="396">
        <v>0.58709168634245912</v>
      </c>
      <c r="N14" s="445"/>
      <c r="O14" s="457"/>
      <c r="P14" s="192"/>
      <c r="Q14" s="398"/>
      <c r="R14" s="154"/>
      <c r="S14" s="154"/>
      <c r="T14" s="154"/>
      <c r="U14" s="154"/>
      <c r="X14" s="388"/>
    </row>
    <row r="15" spans="1:24" x14ac:dyDescent="0.2">
      <c r="A15" s="337" t="s">
        <v>61</v>
      </c>
      <c r="B15" s="290">
        <v>43.691999999999993</v>
      </c>
      <c r="C15" s="396">
        <v>0.15499393568312153</v>
      </c>
      <c r="D15" s="203">
        <v>43.691999999999993</v>
      </c>
      <c r="E15" s="389">
        <v>0.15499393568312153</v>
      </c>
      <c r="F15" s="203">
        <v>43.691999999999993</v>
      </c>
      <c r="G15" s="389">
        <v>0.15499393568312153</v>
      </c>
      <c r="H15" s="290">
        <v>8345.0160000000014</v>
      </c>
      <c r="I15" s="389">
        <v>0.14523362179918206</v>
      </c>
      <c r="J15" s="203">
        <v>6347.8459999999995</v>
      </c>
      <c r="K15" s="389">
        <v>0.13377619921217648</v>
      </c>
      <c r="L15" s="203">
        <v>8292.8189999999995</v>
      </c>
      <c r="M15" s="389">
        <v>0.14664154791073847</v>
      </c>
      <c r="N15" s="445"/>
      <c r="O15" s="457"/>
      <c r="P15" s="192"/>
      <c r="Q15" s="398"/>
      <c r="R15" s="154"/>
      <c r="S15" s="154"/>
      <c r="T15" s="154"/>
      <c r="U15" s="154"/>
      <c r="X15" s="388"/>
    </row>
    <row r="16" spans="1:24" ht="12.75" thickBot="1" x14ac:dyDescent="0.25">
      <c r="A16" s="163" t="s">
        <v>62</v>
      </c>
      <c r="B16" s="393">
        <v>108.92286999999996</v>
      </c>
      <c r="C16" s="397">
        <v>5.2877090887469592E-2</v>
      </c>
      <c r="D16" s="394">
        <v>108.84851999999995</v>
      </c>
      <c r="E16" s="390">
        <v>5.3037382049361349E-2</v>
      </c>
      <c r="F16" s="394">
        <v>107.13992999999992</v>
      </c>
      <c r="G16" s="390">
        <v>5.2401896081239879E-2</v>
      </c>
      <c r="H16" s="393">
        <v>3308.0770000000034</v>
      </c>
      <c r="I16" s="395">
        <v>5.3288505663028438E-2</v>
      </c>
      <c r="J16" s="394">
        <v>5064.4140000000061</v>
      </c>
      <c r="K16" s="395">
        <v>5.0139232910666347E-2</v>
      </c>
      <c r="L16" s="394">
        <v>10774.903000000018</v>
      </c>
      <c r="M16" s="395">
        <v>5.3866791579423465E-2</v>
      </c>
      <c r="N16" s="445"/>
      <c r="O16" s="457"/>
      <c r="P16" s="192"/>
      <c r="Q16" s="398"/>
      <c r="R16" s="154"/>
      <c r="S16" s="154"/>
      <c r="T16" s="154"/>
      <c r="U16" s="154"/>
      <c r="X16" s="388"/>
    </row>
    <row r="17" spans="1:15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15" x14ac:dyDescent="0.2">
      <c r="A18" s="343"/>
      <c r="B18" s="706" t="s">
        <v>424</v>
      </c>
      <c r="C18" s="706"/>
      <c r="D18" s="706"/>
      <c r="E18" s="706"/>
      <c r="F18" s="706"/>
      <c r="G18" s="711"/>
      <c r="H18" s="349"/>
      <c r="I18" s="349"/>
      <c r="J18" s="349"/>
      <c r="K18" s="349"/>
      <c r="L18" s="349"/>
      <c r="M18" s="349"/>
      <c r="N18" s="447"/>
      <c r="O18" s="349"/>
    </row>
    <row r="19" spans="1:15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4.11322781918756E-2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</row>
    <row r="20" spans="1:15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6.5461358028475997E-2</v>
      </c>
      <c r="J20" s="459" t="str">
        <f t="shared" ref="J20:J26" si="4">A10</f>
        <v>PE</v>
      </c>
      <c r="K20" s="445">
        <f t="shared" si="3"/>
        <v>117111.92300000001</v>
      </c>
      <c r="L20" s="459" t="str">
        <f t="shared" ref="L20:L26" si="5">A10</f>
        <v>PE</v>
      </c>
      <c r="M20" s="457">
        <f>K20/'12'!C4</f>
        <v>8.7182910171617837E-3</v>
      </c>
      <c r="N20" s="447"/>
      <c r="O20" s="349"/>
    </row>
    <row r="21" spans="1:15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4.7847070178112842E-2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</row>
    <row r="22" spans="1:15" x14ac:dyDescent="0.2">
      <c r="A22" s="709" t="s">
        <v>71</v>
      </c>
      <c r="B22" s="650">
        <f>SUM(B23,D23,F23)</f>
        <v>858697.49739316397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5.3368037023714981E-2</v>
      </c>
      <c r="J22" s="459" t="str">
        <f t="shared" si="4"/>
        <v>PSE</v>
      </c>
      <c r="K22" s="445">
        <f t="shared" si="3"/>
        <v>68916.250999999989</v>
      </c>
      <c r="L22" s="459" t="str">
        <f t="shared" si="5"/>
        <v>PSE</v>
      </c>
      <c r="M22" s="457">
        <f>K22/'12'!E4</f>
        <v>7.0494404654872306E-2</v>
      </c>
      <c r="N22" s="447"/>
      <c r="O22" s="349"/>
    </row>
    <row r="23" spans="1:15" x14ac:dyDescent="0.2">
      <c r="A23" s="710"/>
      <c r="B23" s="352">
        <f>SUM(B24:B27)</f>
        <v>311302.5976221367</v>
      </c>
      <c r="C23" s="441">
        <v>5.4876337839558205E-2</v>
      </c>
      <c r="D23" s="353">
        <f>SUM(D24:D27)</f>
        <v>267589.42826567532</v>
      </c>
      <c r="E23" s="441">
        <v>5.5604169379396606E-2</v>
      </c>
      <c r="F23" s="353">
        <f>SUM(F24:F27)</f>
        <v>279805.47150535195</v>
      </c>
      <c r="G23" s="441">
        <v>5.7347767823097896E-2</v>
      </c>
      <c r="H23" s="349"/>
      <c r="I23" s="349"/>
      <c r="J23" s="459" t="str">
        <f t="shared" si="4"/>
        <v>VE</v>
      </c>
      <c r="K23" s="445">
        <f t="shared" si="3"/>
        <v>7783.6949999999997</v>
      </c>
      <c r="L23" s="459" t="str">
        <f t="shared" si="5"/>
        <v>VE</v>
      </c>
      <c r="M23" s="457">
        <f>K23/'12'!F4</f>
        <v>1.6125885767990383E-2</v>
      </c>
      <c r="N23" s="447"/>
      <c r="O23" s="349"/>
    </row>
    <row r="24" spans="1:15" x14ac:dyDescent="0.2">
      <c r="A24" s="336" t="s">
        <v>9</v>
      </c>
      <c r="B24" s="454">
        <v>23548.914076267974</v>
      </c>
      <c r="C24" s="402">
        <v>3.5230409109495257E-2</v>
      </c>
      <c r="D24" s="404">
        <v>23095.25532592514</v>
      </c>
      <c r="E24" s="402">
        <v>3.8790803572795129E-2</v>
      </c>
      <c r="F24" s="404">
        <v>33072.314000000006</v>
      </c>
      <c r="G24" s="402">
        <v>4.9050790926557182E-2</v>
      </c>
      <c r="H24" s="349"/>
      <c r="I24" s="349"/>
      <c r="J24" s="459" t="str">
        <f t="shared" si="4"/>
        <v>PVE</v>
      </c>
      <c r="K24" s="445">
        <f t="shared" si="3"/>
        <v>190687.59</v>
      </c>
      <c r="L24" s="459" t="str">
        <f t="shared" si="5"/>
        <v>PVE</v>
      </c>
      <c r="M24" s="457">
        <f>K24/'12'!G4</f>
        <v>0.58995043289463378</v>
      </c>
      <c r="N24" s="447"/>
      <c r="O24" s="458"/>
    </row>
    <row r="25" spans="1:15" x14ac:dyDescent="0.2">
      <c r="A25" s="336" t="s">
        <v>10</v>
      </c>
      <c r="B25" s="454">
        <v>142225.73724705679</v>
      </c>
      <c r="C25" s="402">
        <v>6.5070888373984753E-2</v>
      </c>
      <c r="D25" s="404">
        <v>128371.7928745426</v>
      </c>
      <c r="E25" s="402">
        <v>6.5396833849016581E-2</v>
      </c>
      <c r="F25" s="404">
        <v>139592.4599503839</v>
      </c>
      <c r="G25" s="402">
        <v>6.592422687490819E-2</v>
      </c>
      <c r="H25" s="349"/>
      <c r="I25" s="349"/>
      <c r="J25" s="459" t="str">
        <f t="shared" si="4"/>
        <v>VTE</v>
      </c>
      <c r="K25" s="445">
        <f t="shared" si="3"/>
        <v>22985.681</v>
      </c>
      <c r="L25" s="459" t="str">
        <f t="shared" si="5"/>
        <v>VTE</v>
      </c>
      <c r="M25" s="457">
        <f>K25/'12'!H4</f>
        <v>0.14235958344807131</v>
      </c>
      <c r="N25" s="447"/>
      <c r="O25" s="458"/>
    </row>
    <row r="26" spans="1:15" x14ac:dyDescent="0.2">
      <c r="A26" s="336" t="s">
        <v>196</v>
      </c>
      <c r="B26" s="454">
        <v>44248.884701577452</v>
      </c>
      <c r="C26" s="402">
        <v>4.8275815582965134E-2</v>
      </c>
      <c r="D26" s="404">
        <v>36153.880575623662</v>
      </c>
      <c r="E26" s="402">
        <v>4.8249669981659173E-2</v>
      </c>
      <c r="F26" s="404">
        <v>35120.268603237215</v>
      </c>
      <c r="G26" s="402">
        <v>4.6919046107236038E-2</v>
      </c>
      <c r="H26" s="349"/>
      <c r="I26" s="349"/>
      <c r="J26" s="459" t="str">
        <f t="shared" si="4"/>
        <v>FVE</v>
      </c>
      <c r="K26" s="445">
        <f t="shared" si="3"/>
        <v>19147.394000000029</v>
      </c>
      <c r="L26" s="459" t="str">
        <f t="shared" si="5"/>
        <v>FVE</v>
      </c>
      <c r="M26" s="457">
        <f>K26/'12'!I4</f>
        <v>5.2731036971421279E-2</v>
      </c>
      <c r="N26" s="447"/>
      <c r="O26" s="458"/>
    </row>
    <row r="27" spans="1:15" ht="12.75" thickBot="1" x14ac:dyDescent="0.25">
      <c r="A27" s="338" t="s">
        <v>194</v>
      </c>
      <c r="B27" s="455">
        <v>101279.0615972345</v>
      </c>
      <c r="C27" s="403">
        <v>5.3246290733985707E-2</v>
      </c>
      <c r="D27" s="405">
        <v>79968.49948958389</v>
      </c>
      <c r="E27" s="403">
        <v>5.3144250605360162E-2</v>
      </c>
      <c r="F27" s="405">
        <v>72020.428951730806</v>
      </c>
      <c r="G27" s="403">
        <v>5.3792513821123142E-2</v>
      </c>
      <c r="H27" s="349"/>
      <c r="I27" s="349"/>
      <c r="J27" s="349"/>
      <c r="K27" s="349"/>
      <c r="L27" s="349"/>
      <c r="M27" s="349"/>
      <c r="N27" s="447"/>
      <c r="O27" s="458"/>
    </row>
    <row r="28" spans="1:15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  <c r="N28" s="349"/>
      <c r="O28" s="349"/>
    </row>
    <row r="29" spans="1:15" x14ac:dyDescent="0.2">
      <c r="A29" s="192"/>
      <c r="B29" s="192"/>
      <c r="C29" s="398"/>
      <c r="D29" s="154"/>
      <c r="E29" s="154"/>
      <c r="F29" s="154"/>
      <c r="G29" s="359"/>
      <c r="H29" s="349"/>
      <c r="I29" s="349"/>
      <c r="J29" s="349"/>
      <c r="K29" s="349"/>
      <c r="L29" s="349"/>
      <c r="M29" s="349"/>
      <c r="N29" s="349"/>
      <c r="O29" s="349"/>
    </row>
    <row r="30" spans="1:15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15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15" x14ac:dyDescent="0.2">
      <c r="H32" s="459" t="str">
        <f t="shared" si="6"/>
        <v>PE</v>
      </c>
      <c r="I32" s="460">
        <f t="shared" si="7"/>
        <v>1.0729518180279243E-2</v>
      </c>
      <c r="J32" s="459" t="str">
        <f t="shared" si="8"/>
        <v>PE</v>
      </c>
      <c r="K32" s="388">
        <f t="shared" si="9"/>
        <v>43793.572000000007</v>
      </c>
      <c r="L32" s="388">
        <f t="shared" si="10"/>
        <v>36683.527999999998</v>
      </c>
      <c r="M32" s="388">
        <f t="shared" si="11"/>
        <v>36634.823000000004</v>
      </c>
    </row>
    <row r="33" spans="8:13" ht="12.75" customHeight="1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x14ac:dyDescent="0.2">
      <c r="H34" s="459" t="str">
        <f t="shared" si="6"/>
        <v>PSE</v>
      </c>
      <c r="I34" s="460">
        <f t="shared" si="7"/>
        <v>0.1192246048100621</v>
      </c>
      <c r="J34" s="459" t="str">
        <f t="shared" si="8"/>
        <v>PSE</v>
      </c>
      <c r="K34" s="388">
        <f t="shared" si="9"/>
        <v>23568.254000000001</v>
      </c>
      <c r="L34" s="388">
        <f t="shared" si="10"/>
        <v>21955.544000000002</v>
      </c>
      <c r="M34" s="388">
        <f t="shared" si="11"/>
        <v>23392.452999999994</v>
      </c>
    </row>
    <row r="35" spans="8:13" ht="13.5" customHeight="1" x14ac:dyDescent="0.2">
      <c r="H35" s="459" t="str">
        <f t="shared" si="6"/>
        <v>VE</v>
      </c>
      <c r="I35" s="460">
        <f t="shared" si="7"/>
        <v>1.1148455532471131E-2</v>
      </c>
      <c r="J35" s="459" t="str">
        <f t="shared" si="8"/>
        <v>VE</v>
      </c>
      <c r="K35" s="388">
        <f t="shared" si="9"/>
        <v>1260.9000000000003</v>
      </c>
      <c r="L35" s="388">
        <f t="shared" si="10"/>
        <v>1652.3539999999996</v>
      </c>
      <c r="M35" s="388">
        <f t="shared" si="11"/>
        <v>4870.4409999999998</v>
      </c>
    </row>
    <row r="36" spans="8:13" ht="12.75" customHeight="1" x14ac:dyDescent="0.2">
      <c r="H36" s="459" t="str">
        <f t="shared" si="6"/>
        <v>PVE</v>
      </c>
      <c r="I36" s="460">
        <f t="shared" si="7"/>
        <v>0.55484421681604779</v>
      </c>
      <c r="J36" s="459" t="str">
        <f t="shared" si="8"/>
        <v>PVE</v>
      </c>
      <c r="K36" s="388">
        <f t="shared" si="9"/>
        <v>65672.55</v>
      </c>
      <c r="L36" s="388">
        <f t="shared" si="10"/>
        <v>60820.480000000003</v>
      </c>
      <c r="M36" s="388">
        <f t="shared" si="11"/>
        <v>64194.559999999998</v>
      </c>
    </row>
    <row r="37" spans="8:13" ht="12.75" customHeight="1" x14ac:dyDescent="0.2">
      <c r="H37" s="459" t="str">
        <f t="shared" si="6"/>
        <v>VTE</v>
      </c>
      <c r="I37" s="460">
        <f t="shared" si="7"/>
        <v>0.15499393568312153</v>
      </c>
      <c r="J37" s="459" t="str">
        <f t="shared" si="8"/>
        <v>VTE</v>
      </c>
      <c r="K37" s="388">
        <f t="shared" si="9"/>
        <v>8345.0160000000014</v>
      </c>
      <c r="L37" s="388">
        <f t="shared" si="10"/>
        <v>6347.8459999999995</v>
      </c>
      <c r="M37" s="388">
        <f t="shared" si="11"/>
        <v>8292.8189999999995</v>
      </c>
    </row>
    <row r="38" spans="8:13" ht="12.75" customHeight="1" x14ac:dyDescent="0.2">
      <c r="H38" s="459" t="str">
        <f t="shared" si="6"/>
        <v>FVE</v>
      </c>
      <c r="I38" s="460">
        <f t="shared" si="7"/>
        <v>5.2401896081239879E-2</v>
      </c>
      <c r="J38" s="459" t="str">
        <f t="shared" si="8"/>
        <v>FVE</v>
      </c>
      <c r="K38" s="388">
        <f t="shared" si="9"/>
        <v>3308.0770000000034</v>
      </c>
      <c r="L38" s="388">
        <f t="shared" si="10"/>
        <v>5064.4140000000061</v>
      </c>
      <c r="M38" s="388">
        <f t="shared" si="11"/>
        <v>10774.903000000018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40" t="s">
        <v>388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1" t="str">
        <f>Obsah!$A$1</f>
        <v>I. čtvrtletí 2017</v>
      </c>
      <c r="N1" s="349"/>
      <c r="O1" s="349"/>
    </row>
    <row r="2" spans="1:21" ht="7.5" customHeight="1" x14ac:dyDescent="0.3">
      <c r="A2" s="340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21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1" ht="13.5" customHeight="1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1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456"/>
    </row>
    <row r="6" spans="1:21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443" t="s">
        <v>331</v>
      </c>
      <c r="N6" s="456"/>
    </row>
    <row r="7" spans="1:21" x14ac:dyDescent="0.2">
      <c r="A7" s="693" t="s">
        <v>71</v>
      </c>
      <c r="B7" s="650">
        <f>F8</f>
        <v>1471.3670999999995</v>
      </c>
      <c r="C7" s="651"/>
      <c r="D7" s="651"/>
      <c r="E7" s="651"/>
      <c r="F7" s="651"/>
      <c r="G7" s="652"/>
      <c r="H7" s="650">
        <f>SUM(H8,J8,L8)</f>
        <v>1363409.79</v>
      </c>
      <c r="I7" s="651"/>
      <c r="J7" s="651"/>
      <c r="K7" s="651"/>
      <c r="L7" s="651"/>
      <c r="M7" s="651"/>
      <c r="N7" s="400"/>
    </row>
    <row r="8" spans="1:21" x14ac:dyDescent="0.2">
      <c r="A8" s="695"/>
      <c r="B8" s="352">
        <f>SUM(B9:B16)</f>
        <v>1471.0954999999997</v>
      </c>
      <c r="C8" s="440">
        <v>6.8258517957838619E-2</v>
      </c>
      <c r="D8" s="353">
        <f>SUM(D9:D16)</f>
        <v>1471.1599499999995</v>
      </c>
      <c r="E8" s="440">
        <v>6.8286540722691025E-2</v>
      </c>
      <c r="F8" s="353">
        <f>SUM(F9:F16)</f>
        <v>1471.3670999999995</v>
      </c>
      <c r="G8" s="440">
        <v>6.8297021281816986E-2</v>
      </c>
      <c r="H8" s="352">
        <f t="shared" ref="H8" si="0">SUM(H9:H16)</f>
        <v>483299.61700000009</v>
      </c>
      <c r="I8" s="440">
        <v>5.5898402588753247E-2</v>
      </c>
      <c r="J8" s="353">
        <f t="shared" ref="J8" si="1">SUM(J9:J16)</f>
        <v>422408.511</v>
      </c>
      <c r="K8" s="440">
        <v>5.674584298624228E-2</v>
      </c>
      <c r="L8" s="353">
        <f t="shared" ref="L8" si="2">SUM(L9:L16)</f>
        <v>457701.66199999995</v>
      </c>
      <c r="M8" s="440">
        <v>5.784052497449995E-2</v>
      </c>
      <c r="N8" s="20"/>
    </row>
    <row r="9" spans="1:21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</row>
    <row r="10" spans="1:21" x14ac:dyDescent="0.2">
      <c r="A10" s="356" t="s">
        <v>36</v>
      </c>
      <c r="B10" s="290">
        <v>1273.7099999999998</v>
      </c>
      <c r="C10" s="396">
        <v>0.12223895632916328</v>
      </c>
      <c r="D10" s="203">
        <v>1273.7099999999998</v>
      </c>
      <c r="E10" s="396">
        <v>0.12223895632916328</v>
      </c>
      <c r="F10" s="203">
        <v>1273.7099999999998</v>
      </c>
      <c r="G10" s="396">
        <v>0.12223221116401152</v>
      </c>
      <c r="H10" s="290">
        <v>446677.34</v>
      </c>
      <c r="I10" s="396">
        <v>9.1178198204901126E-2</v>
      </c>
      <c r="J10" s="203">
        <v>386625.47</v>
      </c>
      <c r="K10" s="396">
        <v>9.069600614384285E-2</v>
      </c>
      <c r="L10" s="203">
        <v>409625.826</v>
      </c>
      <c r="M10" s="396">
        <v>9.5906893917016608E-2</v>
      </c>
      <c r="N10" s="445"/>
      <c r="O10" s="457"/>
    </row>
    <row r="11" spans="1:21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45"/>
      <c r="O11" s="457"/>
    </row>
    <row r="12" spans="1:21" x14ac:dyDescent="0.2">
      <c r="A12" s="337" t="s">
        <v>38</v>
      </c>
      <c r="B12" s="290">
        <v>53.236999999999988</v>
      </c>
      <c r="C12" s="396">
        <v>6.0812956494125311E-2</v>
      </c>
      <c r="D12" s="203">
        <v>53.836999999999989</v>
      </c>
      <c r="E12" s="396">
        <v>6.1495108901753318E-2</v>
      </c>
      <c r="F12" s="203">
        <v>54.556999999999988</v>
      </c>
      <c r="G12" s="396">
        <v>6.1839602645103416E-2</v>
      </c>
      <c r="H12" s="290">
        <v>29858.845000000005</v>
      </c>
      <c r="I12" s="396">
        <v>8.8513149178427217E-2</v>
      </c>
      <c r="J12" s="203">
        <v>27475.591999999997</v>
      </c>
      <c r="K12" s="396">
        <v>8.9450434298464956E-2</v>
      </c>
      <c r="L12" s="203">
        <v>29867.208999999995</v>
      </c>
      <c r="M12" s="396">
        <v>8.9660315504418178E-2</v>
      </c>
      <c r="N12" s="445"/>
      <c r="O12" s="457"/>
    </row>
    <row r="13" spans="1:21" x14ac:dyDescent="0.2">
      <c r="A13" s="337" t="s">
        <v>59</v>
      </c>
      <c r="B13" s="354">
        <v>29.437500000000004</v>
      </c>
      <c r="C13" s="396">
        <v>2.7013235039875443E-2</v>
      </c>
      <c r="D13" s="355">
        <v>29.152500000000003</v>
      </c>
      <c r="E13" s="396">
        <v>2.6759538934589881E-2</v>
      </c>
      <c r="F13" s="355">
        <v>29.141500000000004</v>
      </c>
      <c r="G13" s="396">
        <v>2.6746913065809445E-2</v>
      </c>
      <c r="H13" s="354">
        <v>3130.8689999999992</v>
      </c>
      <c r="I13" s="396">
        <v>2.5654561615338439E-2</v>
      </c>
      <c r="J13" s="355">
        <v>2948.0010000000016</v>
      </c>
      <c r="K13" s="396">
        <v>2.3155241285661838E-2</v>
      </c>
      <c r="L13" s="355">
        <v>8345.86</v>
      </c>
      <c r="M13" s="396">
        <v>3.5768611788918485E-2</v>
      </c>
      <c r="N13" s="445"/>
      <c r="O13" s="457"/>
    </row>
    <row r="14" spans="1:21" x14ac:dyDescent="0.2">
      <c r="A14" s="337" t="s">
        <v>60</v>
      </c>
      <c r="B14" s="290">
        <v>0</v>
      </c>
      <c r="C14" s="396">
        <v>0</v>
      </c>
      <c r="D14" s="203">
        <v>0</v>
      </c>
      <c r="E14" s="396">
        <v>0</v>
      </c>
      <c r="F14" s="203">
        <v>0</v>
      </c>
      <c r="G14" s="396">
        <v>0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45"/>
      <c r="O14" s="457"/>
      <c r="P14" s="192"/>
      <c r="Q14" s="398"/>
      <c r="R14" s="154"/>
      <c r="S14" s="154"/>
      <c r="T14" s="154"/>
      <c r="U14" s="154"/>
    </row>
    <row r="15" spans="1:21" x14ac:dyDescent="0.2">
      <c r="A15" s="337" t="s">
        <v>61</v>
      </c>
      <c r="B15" s="290">
        <v>19.25</v>
      </c>
      <c r="C15" s="396">
        <v>6.8287861894628071E-2</v>
      </c>
      <c r="D15" s="203">
        <v>19.25</v>
      </c>
      <c r="E15" s="389">
        <v>6.8287861894628071E-2</v>
      </c>
      <c r="F15" s="203">
        <v>19.25</v>
      </c>
      <c r="G15" s="389">
        <v>6.8287861894628071E-2</v>
      </c>
      <c r="H15" s="290">
        <v>1178.6679999999999</v>
      </c>
      <c r="I15" s="389">
        <v>2.0513108966932869E-2</v>
      </c>
      <c r="J15" s="203">
        <v>1005.8300000000002</v>
      </c>
      <c r="K15" s="389">
        <v>2.119712961744559E-2</v>
      </c>
      <c r="L15" s="203">
        <v>1243.8590000000002</v>
      </c>
      <c r="M15" s="389">
        <v>2.1995103129913155E-2</v>
      </c>
      <c r="N15" s="445"/>
      <c r="O15" s="457"/>
      <c r="P15" s="192"/>
      <c r="Q15" s="398"/>
      <c r="R15" s="154"/>
      <c r="S15" s="154"/>
      <c r="T15" s="154"/>
      <c r="U15" s="154"/>
    </row>
    <row r="16" spans="1:21" ht="12.75" thickBot="1" x14ac:dyDescent="0.25">
      <c r="A16" s="163" t="s">
        <v>62</v>
      </c>
      <c r="B16" s="393">
        <v>95.460999999999814</v>
      </c>
      <c r="C16" s="397">
        <v>4.6341966321753428E-2</v>
      </c>
      <c r="D16" s="394">
        <v>95.210449999999796</v>
      </c>
      <c r="E16" s="390">
        <v>4.6392114580350821E-2</v>
      </c>
      <c r="F16" s="394">
        <v>94.708599999999748</v>
      </c>
      <c r="G16" s="390">
        <v>4.6321760852370407E-2</v>
      </c>
      <c r="H16" s="393">
        <v>2453.8950000000018</v>
      </c>
      <c r="I16" s="395">
        <v>3.9528825237132366E-2</v>
      </c>
      <c r="J16" s="394">
        <v>4353.6179999999977</v>
      </c>
      <c r="K16" s="395">
        <v>4.3102137168499463E-2</v>
      </c>
      <c r="L16" s="394">
        <v>8618.9080000000067</v>
      </c>
      <c r="M16" s="395">
        <v>4.3088361990657839E-2</v>
      </c>
      <c r="N16" s="445"/>
      <c r="O16" s="457"/>
      <c r="P16" s="192"/>
      <c r="Q16" s="398"/>
      <c r="R16" s="154"/>
      <c r="S16" s="154"/>
      <c r="T16" s="154"/>
      <c r="U16" s="154"/>
    </row>
    <row r="17" spans="1:20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20" x14ac:dyDescent="0.2">
      <c r="A18" s="444"/>
      <c r="B18" s="706" t="s">
        <v>424</v>
      </c>
      <c r="C18" s="706"/>
      <c r="D18" s="706"/>
      <c r="E18" s="706"/>
      <c r="F18" s="706"/>
      <c r="G18" s="711"/>
      <c r="H18" s="51"/>
      <c r="I18" s="51"/>
      <c r="J18" s="51"/>
      <c r="K18" s="51"/>
      <c r="L18" s="51"/>
      <c r="M18" s="51"/>
      <c r="N18" s="447"/>
      <c r="O18" s="349"/>
      <c r="P18" s="461"/>
      <c r="Q18" s="398"/>
      <c r="R18" s="52"/>
      <c r="S18" s="52"/>
      <c r="T18" s="52"/>
    </row>
    <row r="19" spans="1:20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2.9941551477937783E-2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  <c r="P19" s="461"/>
      <c r="Q19" s="398"/>
      <c r="R19" s="52"/>
      <c r="S19" s="52"/>
      <c r="T19" s="52"/>
    </row>
    <row r="20" spans="1:20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4.3710107870153295E-2</v>
      </c>
      <c r="J20" s="459" t="str">
        <f t="shared" ref="J20:J26" si="4">A10</f>
        <v>PE</v>
      </c>
      <c r="K20" s="445">
        <f t="shared" si="3"/>
        <v>1242928.6359999999</v>
      </c>
      <c r="L20" s="459" t="str">
        <f t="shared" ref="L20:L26" si="5">A10</f>
        <v>PE</v>
      </c>
      <c r="M20" s="457">
        <f>K20/'12'!C4</f>
        <v>9.2528696349832351E-2</v>
      </c>
      <c r="N20" s="447"/>
      <c r="O20" s="349"/>
      <c r="P20" s="461"/>
      <c r="Q20" s="398"/>
      <c r="R20" s="406"/>
      <c r="S20" s="406"/>
      <c r="T20" s="406"/>
    </row>
    <row r="21" spans="1:20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5.1672606857165661E-2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  <c r="P21" s="461"/>
      <c r="Q21" s="398"/>
      <c r="R21" s="52"/>
      <c r="S21" s="52"/>
      <c r="T21" s="52"/>
    </row>
    <row r="22" spans="1:20" x14ac:dyDescent="0.2">
      <c r="A22" s="709" t="s">
        <v>71</v>
      </c>
      <c r="B22" s="650">
        <f>SUM(B23,D23,F23)</f>
        <v>681240.79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4.7318628768771236E-2</v>
      </c>
      <c r="J22" s="459" t="str">
        <f t="shared" si="4"/>
        <v>PSE</v>
      </c>
      <c r="K22" s="445">
        <f t="shared" si="3"/>
        <v>87201.646000000008</v>
      </c>
      <c r="L22" s="459" t="str">
        <f t="shared" si="5"/>
        <v>PSE</v>
      </c>
      <c r="M22" s="457">
        <f>K22/'12'!E4</f>
        <v>8.9198527640380915E-2</v>
      </c>
      <c r="N22" s="447"/>
      <c r="O22" s="349"/>
      <c r="P22" s="461"/>
      <c r="Q22" s="398"/>
      <c r="R22" s="52"/>
      <c r="S22" s="52"/>
      <c r="T22" s="52"/>
    </row>
    <row r="23" spans="1:20" x14ac:dyDescent="0.2">
      <c r="A23" s="710"/>
      <c r="B23" s="352">
        <f>SUM(B24:B27)</f>
        <v>253180.23</v>
      </c>
      <c r="C23" s="441">
        <v>4.463054257144778E-2</v>
      </c>
      <c r="D23" s="353">
        <f>SUM(D24:D27)</f>
        <v>212611.79699999999</v>
      </c>
      <c r="E23" s="441">
        <v>4.4180005350242572E-2</v>
      </c>
      <c r="F23" s="353">
        <f>SUM(F24:F27)</f>
        <v>215448.76299999998</v>
      </c>
      <c r="G23" s="441">
        <v>4.4157484025687879E-2</v>
      </c>
      <c r="H23" s="349"/>
      <c r="I23" s="349"/>
      <c r="J23" s="459" t="str">
        <f t="shared" si="4"/>
        <v>VE</v>
      </c>
      <c r="K23" s="445">
        <f t="shared" si="3"/>
        <v>14424.730000000001</v>
      </c>
      <c r="L23" s="459" t="str">
        <f t="shared" si="5"/>
        <v>VE</v>
      </c>
      <c r="M23" s="457">
        <f>K23/'12'!F4</f>
        <v>2.9884463383277986E-2</v>
      </c>
      <c r="N23" s="447"/>
      <c r="O23" s="349"/>
      <c r="P23" s="461"/>
      <c r="Q23" s="398"/>
      <c r="R23" s="401"/>
      <c r="S23" s="406"/>
      <c r="T23" s="406"/>
    </row>
    <row r="24" spans="1:20" x14ac:dyDescent="0.2">
      <c r="A24" s="344" t="s">
        <v>9</v>
      </c>
      <c r="B24" s="454">
        <v>19988.003000000001</v>
      </c>
      <c r="C24" s="402">
        <v>2.9903099594791066E-2</v>
      </c>
      <c r="D24" s="404">
        <v>17165.866999999998</v>
      </c>
      <c r="E24" s="402">
        <v>2.88317996729942E-2</v>
      </c>
      <c r="F24" s="404">
        <v>20874.405999999999</v>
      </c>
      <c r="G24" s="402">
        <v>3.0959615478435242E-2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47"/>
      <c r="O24" s="458"/>
      <c r="T24" s="359"/>
    </row>
    <row r="25" spans="1:20" x14ac:dyDescent="0.2">
      <c r="A25" s="344" t="s">
        <v>10</v>
      </c>
      <c r="B25" s="454">
        <v>95682.653000000006</v>
      </c>
      <c r="C25" s="402">
        <v>4.3776572041067489E-2</v>
      </c>
      <c r="D25" s="404">
        <v>85795.786999999997</v>
      </c>
      <c r="E25" s="402">
        <v>4.3707209362324709E-2</v>
      </c>
      <c r="F25" s="404">
        <v>92415.186000000002</v>
      </c>
      <c r="G25" s="402">
        <v>4.3644188881808474E-2</v>
      </c>
      <c r="H25" s="349"/>
      <c r="I25" s="349"/>
      <c r="J25" s="459" t="str">
        <f t="shared" si="4"/>
        <v>VTE</v>
      </c>
      <c r="K25" s="445">
        <f t="shared" si="3"/>
        <v>3428.357</v>
      </c>
      <c r="L25" s="459" t="str">
        <f t="shared" si="5"/>
        <v>VTE</v>
      </c>
      <c r="M25" s="457">
        <f>K25/'12'!H4</f>
        <v>2.1233196198593353E-2</v>
      </c>
      <c r="N25" s="447"/>
      <c r="O25" s="458"/>
    </row>
    <row r="26" spans="1:20" x14ac:dyDescent="0.2">
      <c r="A26" s="344" t="s">
        <v>196</v>
      </c>
      <c r="B26" s="454">
        <v>47655.760999999999</v>
      </c>
      <c r="C26" s="402">
        <v>5.1992739365470289E-2</v>
      </c>
      <c r="D26" s="404">
        <v>39263.925999999999</v>
      </c>
      <c r="E26" s="402">
        <v>5.2400224858894201E-2</v>
      </c>
      <c r="F26" s="404">
        <v>37839.807999999997</v>
      </c>
      <c r="G26" s="402">
        <v>5.0552224309506295E-2</v>
      </c>
      <c r="H26" s="349"/>
      <c r="I26" s="349"/>
      <c r="J26" s="459" t="str">
        <f t="shared" si="4"/>
        <v>FVE</v>
      </c>
      <c r="K26" s="445">
        <f t="shared" si="3"/>
        <v>15426.421000000006</v>
      </c>
      <c r="L26" s="459" t="str">
        <f t="shared" si="5"/>
        <v>FVE</v>
      </c>
      <c r="M26" s="457">
        <f>K26/'12'!I4</f>
        <v>4.2483649528897174E-2</v>
      </c>
      <c r="N26" s="447"/>
      <c r="O26" s="458"/>
    </row>
    <row r="27" spans="1:20" ht="12.75" thickBot="1" x14ac:dyDescent="0.25">
      <c r="A27" s="345" t="s">
        <v>194</v>
      </c>
      <c r="B27" s="455">
        <v>89853.812999999995</v>
      </c>
      <c r="C27" s="403">
        <v>4.7239598936862831E-2</v>
      </c>
      <c r="D27" s="405">
        <v>70386.217000000004</v>
      </c>
      <c r="E27" s="403">
        <v>4.6776202870962805E-2</v>
      </c>
      <c r="F27" s="405">
        <v>64319.362999999998</v>
      </c>
      <c r="G27" s="403">
        <v>4.8040538962385443E-2</v>
      </c>
      <c r="H27" s="349"/>
      <c r="I27" s="349"/>
      <c r="J27" s="349"/>
      <c r="K27" s="349"/>
      <c r="L27" s="349"/>
      <c r="M27" s="349"/>
      <c r="N27" s="447"/>
      <c r="O27" s="458"/>
    </row>
    <row r="28" spans="1:20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</row>
    <row r="29" spans="1:20" x14ac:dyDescent="0.2">
      <c r="H29" s="349"/>
      <c r="I29" s="349"/>
      <c r="J29" s="349"/>
      <c r="K29" s="349"/>
      <c r="L29" s="349"/>
      <c r="M29" s="349"/>
    </row>
    <row r="30" spans="1:20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20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20" ht="12.75" customHeight="1" x14ac:dyDescent="0.2">
      <c r="H32" s="459" t="str">
        <f t="shared" si="6"/>
        <v>PE</v>
      </c>
      <c r="I32" s="460">
        <f t="shared" si="7"/>
        <v>0.12223221116401152</v>
      </c>
      <c r="J32" s="459" t="str">
        <f t="shared" si="8"/>
        <v>PE</v>
      </c>
      <c r="K32" s="388">
        <f t="shared" si="9"/>
        <v>446677.34</v>
      </c>
      <c r="L32" s="388">
        <f t="shared" si="10"/>
        <v>386625.47</v>
      </c>
      <c r="M32" s="388">
        <f t="shared" si="11"/>
        <v>409625.826</v>
      </c>
    </row>
    <row r="33" spans="8:13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ht="13.5" customHeight="1" x14ac:dyDescent="0.2">
      <c r="H34" s="459" t="str">
        <f t="shared" si="6"/>
        <v>PSE</v>
      </c>
      <c r="I34" s="460">
        <f t="shared" si="7"/>
        <v>6.1839602645103416E-2</v>
      </c>
      <c r="J34" s="459" t="str">
        <f t="shared" si="8"/>
        <v>PSE</v>
      </c>
      <c r="K34" s="388">
        <f t="shared" si="9"/>
        <v>29858.845000000005</v>
      </c>
      <c r="L34" s="388">
        <f t="shared" si="10"/>
        <v>27475.591999999997</v>
      </c>
      <c r="M34" s="388">
        <f t="shared" si="11"/>
        <v>29867.208999999995</v>
      </c>
    </row>
    <row r="35" spans="8:13" ht="12.75" customHeight="1" x14ac:dyDescent="0.2">
      <c r="H35" s="459" t="str">
        <f t="shared" si="6"/>
        <v>VE</v>
      </c>
      <c r="I35" s="460">
        <f t="shared" si="7"/>
        <v>2.6746913065809445E-2</v>
      </c>
      <c r="J35" s="459" t="str">
        <f t="shared" si="8"/>
        <v>VE</v>
      </c>
      <c r="K35" s="388">
        <f t="shared" si="9"/>
        <v>3130.8689999999992</v>
      </c>
      <c r="L35" s="388">
        <f t="shared" si="10"/>
        <v>2948.0010000000016</v>
      </c>
      <c r="M35" s="388">
        <f t="shared" si="11"/>
        <v>8345.86</v>
      </c>
    </row>
    <row r="36" spans="8:13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6.8287861894628071E-2</v>
      </c>
      <c r="J37" s="459" t="str">
        <f t="shared" si="8"/>
        <v>VTE</v>
      </c>
      <c r="K37" s="388">
        <f t="shared" si="9"/>
        <v>1178.6679999999999</v>
      </c>
      <c r="L37" s="388">
        <f t="shared" si="10"/>
        <v>1005.8300000000002</v>
      </c>
      <c r="M37" s="388">
        <f t="shared" si="11"/>
        <v>1243.8590000000002</v>
      </c>
    </row>
    <row r="38" spans="8:13" ht="12.75" customHeight="1" x14ac:dyDescent="0.2">
      <c r="H38" s="459" t="str">
        <f t="shared" si="6"/>
        <v>FVE</v>
      </c>
      <c r="I38" s="460">
        <f t="shared" si="7"/>
        <v>4.6321760852370407E-2</v>
      </c>
      <c r="J38" s="459" t="str">
        <f t="shared" si="8"/>
        <v>FVE</v>
      </c>
      <c r="K38" s="388">
        <f t="shared" si="9"/>
        <v>2453.8950000000018</v>
      </c>
      <c r="L38" s="388">
        <f t="shared" si="10"/>
        <v>4353.6179999999977</v>
      </c>
      <c r="M38" s="388">
        <f t="shared" si="11"/>
        <v>8618.9080000000067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40" t="s">
        <v>389</v>
      </c>
      <c r="M1" s="341" t="str">
        <f>Obsah!$A$1</f>
        <v>I. čtvrtletí 2017</v>
      </c>
    </row>
    <row r="2" spans="1:24" ht="7.5" customHeight="1" x14ac:dyDescent="0.2"/>
    <row r="3" spans="1:24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4" ht="13.5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4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339"/>
    </row>
    <row r="6" spans="1:24" x14ac:dyDescent="0.2">
      <c r="A6" s="442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351" t="s">
        <v>331</v>
      </c>
      <c r="N6" s="339"/>
    </row>
    <row r="7" spans="1:24" x14ac:dyDescent="0.2">
      <c r="A7" s="693" t="s">
        <v>71</v>
      </c>
      <c r="B7" s="650">
        <f>F8</f>
        <v>553.52149999999847</v>
      </c>
      <c r="C7" s="651"/>
      <c r="D7" s="651"/>
      <c r="E7" s="651"/>
      <c r="F7" s="651"/>
      <c r="G7" s="652"/>
      <c r="H7" s="650">
        <f>SUM(H8,J8,L8)</f>
        <v>355925.73099999991</v>
      </c>
      <c r="I7" s="651"/>
      <c r="J7" s="651"/>
      <c r="K7" s="651"/>
      <c r="L7" s="651"/>
      <c r="M7" s="651"/>
      <c r="N7" s="400"/>
    </row>
    <row r="8" spans="1:24" x14ac:dyDescent="0.2">
      <c r="A8" s="695"/>
      <c r="B8" s="352">
        <f>SUM(B9:B16)</f>
        <v>549.58661999999845</v>
      </c>
      <c r="C8" s="440">
        <v>2.5500702143849755E-2</v>
      </c>
      <c r="D8" s="353">
        <f>SUM(D9:D16)</f>
        <v>549.37943999999834</v>
      </c>
      <c r="E8" s="440">
        <v>2.5500436918343982E-2</v>
      </c>
      <c r="F8" s="353">
        <f>SUM(F9:F16)</f>
        <v>553.52149999999847</v>
      </c>
      <c r="G8" s="440">
        <v>2.5693023627783421E-2</v>
      </c>
      <c r="H8" s="352">
        <f t="shared" ref="H8" si="0">SUM(H9:H16)</f>
        <v>125036.20299999996</v>
      </c>
      <c r="I8" s="440">
        <v>1.4461679189501765E-2</v>
      </c>
      <c r="J8" s="353">
        <f t="shared" ref="J8" si="1">SUM(J9:J16)</f>
        <v>110652.49900000003</v>
      </c>
      <c r="K8" s="440">
        <v>1.4864921446361038E-2</v>
      </c>
      <c r="L8" s="353">
        <f t="shared" ref="L8" si="2">SUM(L9:L16)</f>
        <v>120237.02899999995</v>
      </c>
      <c r="M8" s="440">
        <v>1.519455456714984E-2</v>
      </c>
      <c r="N8" s="20"/>
    </row>
    <row r="9" spans="1:24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  <c r="X9" s="388"/>
    </row>
    <row r="10" spans="1:24" x14ac:dyDescent="0.2">
      <c r="A10" s="337" t="s">
        <v>36</v>
      </c>
      <c r="B10" s="290">
        <v>255.23000000000002</v>
      </c>
      <c r="C10" s="396">
        <v>2.4494625011888382E-2</v>
      </c>
      <c r="D10" s="203">
        <v>255.23000000000002</v>
      </c>
      <c r="E10" s="396">
        <v>2.4494625011888382E-2</v>
      </c>
      <c r="F10" s="203">
        <v>255.23000000000002</v>
      </c>
      <c r="G10" s="396">
        <v>2.4493273394564436E-2</v>
      </c>
      <c r="H10" s="290">
        <v>93501.405999999988</v>
      </c>
      <c r="I10" s="396">
        <v>1.90860134716145E-2</v>
      </c>
      <c r="J10" s="203">
        <v>74835.63</v>
      </c>
      <c r="K10" s="396">
        <v>1.7555213727275525E-2</v>
      </c>
      <c r="L10" s="203">
        <v>69008.887999999992</v>
      </c>
      <c r="M10" s="396">
        <v>1.6157252987137778E-2</v>
      </c>
      <c r="N10" s="445"/>
      <c r="O10" s="457"/>
      <c r="X10" s="388"/>
    </row>
    <row r="11" spans="1:24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45"/>
      <c r="O11" s="457"/>
      <c r="X11" s="388"/>
    </row>
    <row r="12" spans="1:24" x14ac:dyDescent="0.2">
      <c r="A12" s="337" t="s">
        <v>38</v>
      </c>
      <c r="B12" s="290">
        <v>62.568000000000019</v>
      </c>
      <c r="C12" s="396">
        <v>7.1471815878513714E-2</v>
      </c>
      <c r="D12" s="203">
        <v>62.618000000000016</v>
      </c>
      <c r="E12" s="396">
        <v>7.1525172821850974E-2</v>
      </c>
      <c r="F12" s="203">
        <v>67.215000000000018</v>
      </c>
      <c r="G12" s="396">
        <v>7.6187270044002206E-2</v>
      </c>
      <c r="H12" s="290">
        <v>21656.131999999998</v>
      </c>
      <c r="I12" s="396">
        <v>6.4197139653047894E-2</v>
      </c>
      <c r="J12" s="203">
        <v>19220.740999999998</v>
      </c>
      <c r="K12" s="396">
        <v>6.2575671890465964E-2</v>
      </c>
      <c r="L12" s="203">
        <v>21750.322000000007</v>
      </c>
      <c r="M12" s="396">
        <v>6.529370497399635E-2</v>
      </c>
      <c r="N12" s="445"/>
      <c r="O12" s="457"/>
      <c r="X12" s="388"/>
    </row>
    <row r="13" spans="1:24" x14ac:dyDescent="0.2">
      <c r="A13" s="337" t="s">
        <v>59</v>
      </c>
      <c r="B13" s="354">
        <v>20.239999999999995</v>
      </c>
      <c r="C13" s="396">
        <v>1.8573176295781868E-2</v>
      </c>
      <c r="D13" s="355">
        <v>20.253999999999991</v>
      </c>
      <c r="E13" s="396">
        <v>1.8591465623228991E-2</v>
      </c>
      <c r="F13" s="355">
        <v>20.212499999999991</v>
      </c>
      <c r="G13" s="396">
        <v>1.8551618150838944E-2</v>
      </c>
      <c r="H13" s="354">
        <v>4518.7299999999987</v>
      </c>
      <c r="I13" s="396">
        <v>3.7026792627886461E-2</v>
      </c>
      <c r="J13" s="355">
        <v>5631.2680000000018</v>
      </c>
      <c r="K13" s="396">
        <v>4.4231114332805972E-2</v>
      </c>
      <c r="L13" s="355">
        <v>10020.864000000007</v>
      </c>
      <c r="M13" s="396">
        <v>4.2947328879893637E-2</v>
      </c>
      <c r="N13" s="445"/>
      <c r="O13" s="457"/>
      <c r="X13" s="388"/>
    </row>
    <row r="14" spans="1:24" x14ac:dyDescent="0.2">
      <c r="A14" s="337" t="s">
        <v>60</v>
      </c>
      <c r="B14" s="290">
        <v>1.5</v>
      </c>
      <c r="C14" s="396">
        <v>1.2804097311139564E-3</v>
      </c>
      <c r="D14" s="203">
        <v>1.5</v>
      </c>
      <c r="E14" s="396">
        <v>1.2804097311139564E-3</v>
      </c>
      <c r="F14" s="203">
        <v>1.5</v>
      </c>
      <c r="G14" s="396">
        <v>1.2804097311139564E-3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45"/>
      <c r="O14" s="457"/>
      <c r="P14" s="192"/>
      <c r="Q14" s="398"/>
      <c r="R14" s="154"/>
      <c r="S14" s="154"/>
      <c r="T14" s="154"/>
      <c r="U14" s="154"/>
      <c r="X14" s="388"/>
    </row>
    <row r="15" spans="1:24" x14ac:dyDescent="0.2">
      <c r="A15" s="337" t="s">
        <v>61</v>
      </c>
      <c r="B15" s="290">
        <v>0.8</v>
      </c>
      <c r="C15" s="396">
        <v>2.8379371176988294E-3</v>
      </c>
      <c r="D15" s="203">
        <v>0.8</v>
      </c>
      <c r="E15" s="389">
        <v>2.8379371176988294E-3</v>
      </c>
      <c r="F15" s="203">
        <v>0.8</v>
      </c>
      <c r="G15" s="389">
        <v>2.8379371176988294E-3</v>
      </c>
      <c r="H15" s="290">
        <v>140.69999999999999</v>
      </c>
      <c r="I15" s="389">
        <v>2.4486916007284958E-3</v>
      </c>
      <c r="J15" s="203">
        <v>131.77000000000001</v>
      </c>
      <c r="K15" s="389">
        <v>2.7769561155372231E-3</v>
      </c>
      <c r="L15" s="203">
        <v>122.739</v>
      </c>
      <c r="M15" s="389">
        <v>2.1703882538635093E-3</v>
      </c>
      <c r="N15" s="445"/>
      <c r="O15" s="457"/>
      <c r="P15" s="192"/>
      <c r="Q15" s="398"/>
      <c r="R15" s="154"/>
      <c r="S15" s="154"/>
      <c r="T15" s="154"/>
      <c r="U15" s="154"/>
      <c r="X15" s="388"/>
    </row>
    <row r="16" spans="1:24" ht="12.75" thickBot="1" x14ac:dyDescent="0.25">
      <c r="A16" s="163" t="s">
        <v>62</v>
      </c>
      <c r="B16" s="393">
        <v>209.24861999999834</v>
      </c>
      <c r="C16" s="397">
        <v>0.10158067169748193</v>
      </c>
      <c r="D16" s="394">
        <v>208.97743999999835</v>
      </c>
      <c r="E16" s="390">
        <v>0.1018260636431015</v>
      </c>
      <c r="F16" s="394">
        <v>208.56399999999849</v>
      </c>
      <c r="G16" s="390">
        <v>0.10200817803677531</v>
      </c>
      <c r="H16" s="393">
        <v>5219.234999999986</v>
      </c>
      <c r="I16" s="395">
        <v>8.4074594954765325E-2</v>
      </c>
      <c r="J16" s="394">
        <v>10833.090000000024</v>
      </c>
      <c r="K16" s="395">
        <v>0.10725087298396439</v>
      </c>
      <c r="L16" s="394">
        <v>19334.215999999953</v>
      </c>
      <c r="M16" s="395">
        <v>9.6657221287611603E-2</v>
      </c>
      <c r="N16" s="445"/>
      <c r="O16" s="457"/>
      <c r="P16" s="192"/>
      <c r="Q16" s="398"/>
      <c r="R16" s="154"/>
      <c r="S16" s="154"/>
      <c r="T16" s="154"/>
      <c r="U16" s="154"/>
      <c r="X16" s="388"/>
    </row>
    <row r="17" spans="1:15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15" x14ac:dyDescent="0.2">
      <c r="A18" s="343"/>
      <c r="B18" s="706" t="s">
        <v>424</v>
      </c>
      <c r="C18" s="706"/>
      <c r="D18" s="706"/>
      <c r="E18" s="706"/>
      <c r="F18" s="706"/>
      <c r="G18" s="711"/>
      <c r="H18" s="349"/>
      <c r="I18" s="349"/>
      <c r="J18" s="349"/>
      <c r="K18" s="349"/>
      <c r="L18" s="349"/>
      <c r="M18" s="349"/>
      <c r="N18" s="447"/>
      <c r="O18" s="349"/>
    </row>
    <row r="19" spans="1:15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3.0589998561555431E-2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</row>
    <row r="20" spans="1:15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6.4033225712527078E-2</v>
      </c>
      <c r="J20" s="459" t="str">
        <f t="shared" ref="J20:J26" si="4">A10</f>
        <v>PE</v>
      </c>
      <c r="K20" s="445">
        <f t="shared" si="3"/>
        <v>237345.924</v>
      </c>
      <c r="L20" s="459" t="str">
        <f t="shared" ref="L20:L26" si="5">A10</f>
        <v>PE</v>
      </c>
      <c r="M20" s="457">
        <f>K20/'12'!C4</f>
        <v>1.7669002302772907E-2</v>
      </c>
      <c r="N20" s="447"/>
      <c r="O20" s="349"/>
    </row>
    <row r="21" spans="1:15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5.946439286481775E-2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</row>
    <row r="22" spans="1:15" x14ac:dyDescent="0.2">
      <c r="A22" s="709" t="s">
        <v>71</v>
      </c>
      <c r="B22" s="650">
        <f>SUM(B23,D23,F23)</f>
        <v>871597.951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5.6366905363362384E-2</v>
      </c>
      <c r="J22" s="459" t="str">
        <f t="shared" si="4"/>
        <v>PSE</v>
      </c>
      <c r="K22" s="445">
        <f t="shared" si="3"/>
        <v>62627.195</v>
      </c>
      <c r="L22" s="459" t="str">
        <f t="shared" si="5"/>
        <v>PSE</v>
      </c>
      <c r="M22" s="457">
        <f>K22/'12'!E4</f>
        <v>6.4061331872646357E-2</v>
      </c>
      <c r="N22" s="447"/>
      <c r="O22" s="349"/>
    </row>
    <row r="23" spans="1:15" x14ac:dyDescent="0.2">
      <c r="A23" s="710"/>
      <c r="B23" s="352">
        <f>SUM(B24:B27)</f>
        <v>321591.76199999999</v>
      </c>
      <c r="C23" s="441">
        <v>5.6690108957432817E-2</v>
      </c>
      <c r="D23" s="353">
        <f>SUM(D24:D27)</f>
        <v>271987.967</v>
      </c>
      <c r="E23" s="441">
        <v>5.6518170707440099E-2</v>
      </c>
      <c r="F23" s="353">
        <f>SUM(F24:F27)</f>
        <v>278018.22199999995</v>
      </c>
      <c r="G23" s="441">
        <v>5.6981460584274252E-2</v>
      </c>
      <c r="H23" s="349"/>
      <c r="I23" s="349"/>
      <c r="J23" s="459" t="str">
        <f t="shared" si="4"/>
        <v>VE</v>
      </c>
      <c r="K23" s="445">
        <f t="shared" si="3"/>
        <v>20170.862000000008</v>
      </c>
      <c r="L23" s="459" t="str">
        <f t="shared" si="5"/>
        <v>VE</v>
      </c>
      <c r="M23" s="457">
        <f>K23/'12'!F4</f>
        <v>4.1789023908811708E-2</v>
      </c>
      <c r="N23" s="447"/>
      <c r="O23" s="349"/>
    </row>
    <row r="24" spans="1:15" x14ac:dyDescent="0.2">
      <c r="A24" s="336" t="s">
        <v>9</v>
      </c>
      <c r="B24" s="454">
        <v>21823.117999999999</v>
      </c>
      <c r="C24" s="402">
        <v>3.2648527770527028E-2</v>
      </c>
      <c r="D24" s="404">
        <v>17631.112000000001</v>
      </c>
      <c r="E24" s="402">
        <v>2.9613225431382183E-2</v>
      </c>
      <c r="F24" s="404">
        <v>19830.77</v>
      </c>
      <c r="G24" s="402">
        <v>2.9411759733009375E-2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47"/>
      <c r="O24" s="458"/>
    </row>
    <row r="25" spans="1:15" x14ac:dyDescent="0.2">
      <c r="A25" s="336" t="s">
        <v>10</v>
      </c>
      <c r="B25" s="454">
        <v>137891.12700000001</v>
      </c>
      <c r="C25" s="402">
        <v>6.308772453183846E-2</v>
      </c>
      <c r="D25" s="404">
        <v>125326.785</v>
      </c>
      <c r="E25" s="402">
        <v>6.3845606203274952E-2</v>
      </c>
      <c r="F25" s="404">
        <v>138023.20199999999</v>
      </c>
      <c r="G25" s="402">
        <v>6.5183125835617584E-2</v>
      </c>
      <c r="H25" s="349"/>
      <c r="I25" s="349"/>
      <c r="J25" s="459" t="str">
        <f t="shared" si="4"/>
        <v>VTE</v>
      </c>
      <c r="K25" s="445">
        <f t="shared" si="3"/>
        <v>395.20900000000006</v>
      </c>
      <c r="L25" s="459" t="str">
        <f t="shared" si="5"/>
        <v>VTE</v>
      </c>
      <c r="M25" s="457">
        <f>K25/'12'!H4</f>
        <v>2.4476885681537488E-3</v>
      </c>
      <c r="N25" s="447"/>
      <c r="O25" s="458"/>
    </row>
    <row r="26" spans="1:15" x14ac:dyDescent="0.2">
      <c r="A26" s="336" t="s">
        <v>196</v>
      </c>
      <c r="B26" s="454">
        <v>54841.841999999997</v>
      </c>
      <c r="C26" s="402">
        <v>5.9832799594330299E-2</v>
      </c>
      <c r="D26" s="404">
        <v>45184.588000000003</v>
      </c>
      <c r="E26" s="402">
        <v>6.0301727630509817E-2</v>
      </c>
      <c r="F26" s="404">
        <v>43545.726999999999</v>
      </c>
      <c r="G26" s="402">
        <v>5.8175066824454412E-2</v>
      </c>
      <c r="H26" s="349"/>
      <c r="I26" s="349"/>
      <c r="J26" s="459" t="str">
        <f t="shared" si="4"/>
        <v>FVE</v>
      </c>
      <c r="K26" s="445">
        <f t="shared" si="3"/>
        <v>35386.540999999961</v>
      </c>
      <c r="L26" s="459" t="str">
        <f t="shared" si="5"/>
        <v>FVE</v>
      </c>
      <c r="M26" s="457">
        <f>K26/'12'!I4</f>
        <v>9.7452896292921629E-2</v>
      </c>
      <c r="N26" s="447"/>
      <c r="O26" s="458"/>
    </row>
    <row r="27" spans="1:15" ht="12.75" thickBot="1" x14ac:dyDescent="0.25">
      <c r="A27" s="338" t="s">
        <v>194</v>
      </c>
      <c r="B27" s="455">
        <v>107035.675</v>
      </c>
      <c r="C27" s="403">
        <v>5.62727633933175E-2</v>
      </c>
      <c r="D27" s="405">
        <v>83845.482000000004</v>
      </c>
      <c r="E27" s="403">
        <v>5.5720756747669221E-2</v>
      </c>
      <c r="F27" s="405">
        <v>76618.523000000001</v>
      </c>
      <c r="G27" s="403">
        <v>5.7226859342837791E-2</v>
      </c>
      <c r="H27" s="349"/>
      <c r="I27" s="349"/>
      <c r="J27" s="349"/>
      <c r="K27" s="349"/>
      <c r="L27" s="349"/>
      <c r="M27" s="349"/>
      <c r="N27" s="447"/>
      <c r="O27" s="458"/>
    </row>
    <row r="28" spans="1:15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  <c r="N28" s="349"/>
      <c r="O28" s="349"/>
    </row>
    <row r="29" spans="1:15" x14ac:dyDescent="0.2">
      <c r="A29" s="192"/>
      <c r="B29" s="192"/>
      <c r="C29" s="398"/>
      <c r="D29" s="154"/>
      <c r="E29" s="154"/>
      <c r="F29" s="154"/>
      <c r="G29" s="359"/>
      <c r="H29" s="349"/>
      <c r="I29" s="349"/>
      <c r="J29" s="349"/>
      <c r="K29" s="349"/>
      <c r="L29" s="349"/>
      <c r="M29" s="349"/>
      <c r="N29" s="349"/>
      <c r="O29" s="349"/>
    </row>
    <row r="30" spans="1:15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15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15" x14ac:dyDescent="0.2">
      <c r="H32" s="459" t="str">
        <f t="shared" si="6"/>
        <v>PE</v>
      </c>
      <c r="I32" s="460">
        <f t="shared" si="7"/>
        <v>2.4493273394564436E-2</v>
      </c>
      <c r="J32" s="459" t="str">
        <f t="shared" si="8"/>
        <v>PE</v>
      </c>
      <c r="K32" s="388">
        <f t="shared" si="9"/>
        <v>93501.405999999988</v>
      </c>
      <c r="L32" s="388">
        <f t="shared" si="10"/>
        <v>74835.63</v>
      </c>
      <c r="M32" s="388">
        <f t="shared" si="11"/>
        <v>69008.887999999992</v>
      </c>
    </row>
    <row r="33" spans="8:13" ht="12.75" customHeight="1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x14ac:dyDescent="0.2">
      <c r="H34" s="459" t="str">
        <f t="shared" si="6"/>
        <v>PSE</v>
      </c>
      <c r="I34" s="460">
        <f t="shared" si="7"/>
        <v>7.6187270044002206E-2</v>
      </c>
      <c r="J34" s="459" t="str">
        <f t="shared" si="8"/>
        <v>PSE</v>
      </c>
      <c r="K34" s="388">
        <f t="shared" si="9"/>
        <v>21656.131999999998</v>
      </c>
      <c r="L34" s="388">
        <f t="shared" si="10"/>
        <v>19220.740999999998</v>
      </c>
      <c r="M34" s="388">
        <f t="shared" si="11"/>
        <v>21750.322000000007</v>
      </c>
    </row>
    <row r="35" spans="8:13" ht="13.5" customHeight="1" x14ac:dyDescent="0.2">
      <c r="H35" s="459" t="str">
        <f t="shared" si="6"/>
        <v>VE</v>
      </c>
      <c r="I35" s="460">
        <f t="shared" si="7"/>
        <v>1.8551618150838944E-2</v>
      </c>
      <c r="J35" s="459" t="str">
        <f t="shared" si="8"/>
        <v>VE</v>
      </c>
      <c r="K35" s="388">
        <f t="shared" si="9"/>
        <v>4518.7299999999987</v>
      </c>
      <c r="L35" s="388">
        <f t="shared" si="10"/>
        <v>5631.2680000000018</v>
      </c>
      <c r="M35" s="388">
        <f t="shared" si="11"/>
        <v>10020.864000000007</v>
      </c>
    </row>
    <row r="36" spans="8:13" ht="12.75" customHeight="1" x14ac:dyDescent="0.2">
      <c r="H36" s="459" t="str">
        <f t="shared" si="6"/>
        <v>PVE</v>
      </c>
      <c r="I36" s="460">
        <f t="shared" si="7"/>
        <v>1.2804097311139564E-3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2.8379371176988294E-3</v>
      </c>
      <c r="J37" s="459" t="str">
        <f t="shared" si="8"/>
        <v>VTE</v>
      </c>
      <c r="K37" s="388">
        <f t="shared" si="9"/>
        <v>140.69999999999999</v>
      </c>
      <c r="L37" s="388">
        <f t="shared" si="10"/>
        <v>131.77000000000001</v>
      </c>
      <c r="M37" s="388">
        <f t="shared" si="11"/>
        <v>122.739</v>
      </c>
    </row>
    <row r="38" spans="8:13" ht="12.75" customHeight="1" x14ac:dyDescent="0.2">
      <c r="H38" s="459" t="str">
        <f t="shared" si="6"/>
        <v>FVE</v>
      </c>
      <c r="I38" s="460">
        <f t="shared" si="7"/>
        <v>0.10200817803677531</v>
      </c>
      <c r="J38" s="459" t="str">
        <f t="shared" si="8"/>
        <v>FVE</v>
      </c>
      <c r="K38" s="388">
        <f t="shared" si="9"/>
        <v>5219.234999999986</v>
      </c>
      <c r="L38" s="388">
        <f t="shared" si="10"/>
        <v>10833.090000000024</v>
      </c>
      <c r="M38" s="388">
        <f t="shared" si="11"/>
        <v>19334.215999999953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40" t="s">
        <v>390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1" t="str">
        <f>Obsah!$A$1</f>
        <v>I. čtvrtletí 2017</v>
      </c>
      <c r="N1" s="349"/>
      <c r="O1" s="349"/>
    </row>
    <row r="2" spans="1:21" ht="7.5" customHeight="1" x14ac:dyDescent="0.3">
      <c r="A2" s="340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21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1" ht="13.5" customHeight="1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1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456"/>
    </row>
    <row r="6" spans="1:21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443" t="s">
        <v>331</v>
      </c>
      <c r="N6" s="456"/>
    </row>
    <row r="7" spans="1:21" x14ac:dyDescent="0.2">
      <c r="A7" s="693" t="s">
        <v>71</v>
      </c>
      <c r="B7" s="650">
        <f>F8</f>
        <v>198.65397000000002</v>
      </c>
      <c r="C7" s="651"/>
      <c r="D7" s="651"/>
      <c r="E7" s="651"/>
      <c r="F7" s="651"/>
      <c r="G7" s="652"/>
      <c r="H7" s="650">
        <f>SUM(H8,J8,L8)</f>
        <v>42392.629000000001</v>
      </c>
      <c r="I7" s="651"/>
      <c r="J7" s="651"/>
      <c r="K7" s="651"/>
      <c r="L7" s="651"/>
      <c r="M7" s="651"/>
      <c r="N7" s="400"/>
    </row>
    <row r="8" spans="1:21" x14ac:dyDescent="0.2">
      <c r="A8" s="695"/>
      <c r="B8" s="352">
        <f>SUM(B9:B16)</f>
        <v>199.41238000000004</v>
      </c>
      <c r="C8" s="440">
        <v>9.2526919708783989E-3</v>
      </c>
      <c r="D8" s="353">
        <f>SUM(D9:D16)</f>
        <v>199.22261000000003</v>
      </c>
      <c r="E8" s="440">
        <v>9.2472765253334959E-3</v>
      </c>
      <c r="F8" s="353">
        <f>SUM(F9:F16)</f>
        <v>198.65397000000002</v>
      </c>
      <c r="G8" s="440">
        <v>9.2209989042214141E-3</v>
      </c>
      <c r="H8" s="352">
        <f t="shared" ref="H8" si="0">SUM(H9:H16)</f>
        <v>13092.043000000001</v>
      </c>
      <c r="I8" s="440">
        <v>1.5142248505511824E-3</v>
      </c>
      <c r="J8" s="353">
        <f t="shared" ref="J8" si="1">SUM(J9:J16)</f>
        <v>12718.085999999998</v>
      </c>
      <c r="K8" s="440">
        <v>1.7085321257684744E-3</v>
      </c>
      <c r="L8" s="353">
        <f t="shared" ref="L8" si="2">SUM(L9:L16)</f>
        <v>16582.5</v>
      </c>
      <c r="M8" s="440">
        <v>2.0955582752278613E-3</v>
      </c>
      <c r="N8" s="20"/>
    </row>
    <row r="9" spans="1:21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</row>
    <row r="10" spans="1:21" x14ac:dyDescent="0.2">
      <c r="A10" s="356" t="s">
        <v>36</v>
      </c>
      <c r="B10" s="290">
        <v>147.94</v>
      </c>
      <c r="C10" s="396">
        <v>1.4197918835006726E-2</v>
      </c>
      <c r="D10" s="203">
        <v>147.94</v>
      </c>
      <c r="E10" s="396">
        <v>1.4197918835006726E-2</v>
      </c>
      <c r="F10" s="203">
        <v>147.94</v>
      </c>
      <c r="G10" s="396">
        <v>1.4197135391575685E-2</v>
      </c>
      <c r="H10" s="290">
        <v>4198.2420000000002</v>
      </c>
      <c r="I10" s="396">
        <v>8.5696789809874959E-4</v>
      </c>
      <c r="J10" s="203">
        <v>3947.9769999999999</v>
      </c>
      <c r="K10" s="396">
        <v>9.2613077521186144E-4</v>
      </c>
      <c r="L10" s="203">
        <v>5344.2619999999997</v>
      </c>
      <c r="M10" s="396">
        <v>1.2512677086398917E-3</v>
      </c>
      <c r="N10" s="445"/>
      <c r="O10" s="457"/>
    </row>
    <row r="11" spans="1:21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45"/>
      <c r="O11" s="457"/>
    </row>
    <row r="12" spans="1:21" x14ac:dyDescent="0.2">
      <c r="A12" s="337" t="s">
        <v>38</v>
      </c>
      <c r="B12" s="290">
        <v>17.95</v>
      </c>
      <c r="C12" s="396">
        <v>2.0504396736659644E-2</v>
      </c>
      <c r="D12" s="203">
        <v>17.95</v>
      </c>
      <c r="E12" s="396">
        <v>2.0503319367469811E-2</v>
      </c>
      <c r="F12" s="203">
        <v>17.95</v>
      </c>
      <c r="G12" s="396">
        <v>2.0346075984376093E-2</v>
      </c>
      <c r="H12" s="290">
        <v>5951.7970000000005</v>
      </c>
      <c r="I12" s="396">
        <v>1.7643425113754919E-2</v>
      </c>
      <c r="J12" s="203">
        <v>5602.1040000000003</v>
      </c>
      <c r="K12" s="396">
        <v>1.8238392671763644E-2</v>
      </c>
      <c r="L12" s="203">
        <v>6300.8830000000007</v>
      </c>
      <c r="M12" s="396">
        <v>1.8915030116688342E-2</v>
      </c>
      <c r="N12" s="445"/>
      <c r="O12" s="457"/>
    </row>
    <row r="13" spans="1:21" x14ac:dyDescent="0.2">
      <c r="A13" s="337" t="s">
        <v>59</v>
      </c>
      <c r="B13" s="354">
        <v>11.936</v>
      </c>
      <c r="C13" s="396">
        <v>1.0953035191030259E-2</v>
      </c>
      <c r="D13" s="355">
        <v>11.936</v>
      </c>
      <c r="E13" s="396">
        <v>1.0956242405394556E-2</v>
      </c>
      <c r="F13" s="355">
        <v>11.936</v>
      </c>
      <c r="G13" s="396">
        <v>1.0955206641851021E-2</v>
      </c>
      <c r="H13" s="354">
        <v>2437.7319999999995</v>
      </c>
      <c r="I13" s="396">
        <v>1.9974948104082988E-2</v>
      </c>
      <c r="J13" s="355">
        <v>2313.5949999999998</v>
      </c>
      <c r="K13" s="396">
        <v>1.8172263327692482E-2</v>
      </c>
      <c r="L13" s="355">
        <v>3204.2719999999995</v>
      </c>
      <c r="M13" s="396">
        <v>1.3732840142789526E-2</v>
      </c>
      <c r="N13" s="445"/>
      <c r="O13" s="457"/>
    </row>
    <row r="14" spans="1:21" x14ac:dyDescent="0.2">
      <c r="A14" s="337" t="s">
        <v>60</v>
      </c>
      <c r="B14" s="290">
        <v>0</v>
      </c>
      <c r="C14" s="396">
        <v>0</v>
      </c>
      <c r="D14" s="203">
        <v>0</v>
      </c>
      <c r="E14" s="396">
        <v>0</v>
      </c>
      <c r="F14" s="203">
        <v>0</v>
      </c>
      <c r="G14" s="396">
        <v>0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45"/>
      <c r="O14" s="457"/>
      <c r="P14" s="192"/>
      <c r="Q14" s="398"/>
      <c r="R14" s="154"/>
      <c r="S14" s="154"/>
      <c r="T14" s="154"/>
      <c r="U14" s="154"/>
    </row>
    <row r="15" spans="1:21" x14ac:dyDescent="0.2">
      <c r="A15" s="337" t="s">
        <v>61</v>
      </c>
      <c r="B15" s="290">
        <v>0</v>
      </c>
      <c r="C15" s="396">
        <v>0</v>
      </c>
      <c r="D15" s="203">
        <v>0</v>
      </c>
      <c r="E15" s="389">
        <v>0</v>
      </c>
      <c r="F15" s="203">
        <v>0</v>
      </c>
      <c r="G15" s="389">
        <v>0</v>
      </c>
      <c r="H15" s="290">
        <v>0</v>
      </c>
      <c r="I15" s="389">
        <v>0</v>
      </c>
      <c r="J15" s="203">
        <v>0</v>
      </c>
      <c r="K15" s="389">
        <v>0</v>
      </c>
      <c r="L15" s="203">
        <v>0</v>
      </c>
      <c r="M15" s="389">
        <v>0</v>
      </c>
      <c r="N15" s="445"/>
      <c r="O15" s="457"/>
      <c r="P15" s="192"/>
      <c r="Q15" s="398"/>
      <c r="R15" s="154"/>
      <c r="S15" s="154"/>
      <c r="T15" s="154"/>
      <c r="U15" s="154"/>
    </row>
    <row r="16" spans="1:21" ht="12.75" thickBot="1" x14ac:dyDescent="0.25">
      <c r="A16" s="163" t="s">
        <v>62</v>
      </c>
      <c r="B16" s="393">
        <v>21.586380000000034</v>
      </c>
      <c r="C16" s="397">
        <v>1.0479204020160855E-2</v>
      </c>
      <c r="D16" s="394">
        <v>21.396610000000031</v>
      </c>
      <c r="E16" s="390">
        <v>1.0425683134058119E-2</v>
      </c>
      <c r="F16" s="394">
        <v>20.827970000000015</v>
      </c>
      <c r="G16" s="390">
        <v>1.0186912755339521E-2</v>
      </c>
      <c r="H16" s="393">
        <v>504.27200000000033</v>
      </c>
      <c r="I16" s="395">
        <v>8.1231184545301292E-3</v>
      </c>
      <c r="J16" s="394">
        <v>854.40999999999815</v>
      </c>
      <c r="K16" s="395">
        <v>8.4589178513451487E-3</v>
      </c>
      <c r="L16" s="394">
        <v>1733.0830000000017</v>
      </c>
      <c r="M16" s="395">
        <v>8.664172730913855E-3</v>
      </c>
      <c r="N16" s="445"/>
      <c r="O16" s="457"/>
      <c r="P16" s="192"/>
      <c r="Q16" s="398"/>
      <c r="R16" s="154"/>
      <c r="S16" s="154"/>
      <c r="T16" s="154"/>
      <c r="U16" s="154"/>
    </row>
    <row r="17" spans="1:20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20" x14ac:dyDescent="0.2">
      <c r="A18" s="444"/>
      <c r="B18" s="706" t="s">
        <v>424</v>
      </c>
      <c r="C18" s="706"/>
      <c r="D18" s="706"/>
      <c r="E18" s="706"/>
      <c r="F18" s="706"/>
      <c r="G18" s="711"/>
      <c r="H18" s="51"/>
      <c r="I18" s="51"/>
      <c r="J18" s="51"/>
      <c r="K18" s="51"/>
      <c r="L18" s="51"/>
      <c r="M18" s="51"/>
      <c r="N18" s="447"/>
      <c r="O18" s="349"/>
      <c r="P18" s="461"/>
      <c r="Q18" s="398"/>
      <c r="R18" s="52"/>
      <c r="S18" s="52"/>
      <c r="T18" s="52"/>
    </row>
    <row r="19" spans="1:20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1.1351625719392171E-2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  <c r="P19" s="461"/>
      <c r="Q19" s="398"/>
      <c r="R19" s="52"/>
      <c r="S19" s="52"/>
      <c r="T19" s="52"/>
    </row>
    <row r="20" spans="1:20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0.13436319219770099</v>
      </c>
      <c r="J20" s="459" t="str">
        <f t="shared" ref="J20:J26" si="4">A10</f>
        <v>PE</v>
      </c>
      <c r="K20" s="445">
        <f t="shared" si="3"/>
        <v>13490.481</v>
      </c>
      <c r="L20" s="459" t="str">
        <f t="shared" ref="L20:L26" si="5">A10</f>
        <v>PE</v>
      </c>
      <c r="M20" s="457">
        <f>K20/'12'!C4</f>
        <v>1.0042866371470283E-3</v>
      </c>
      <c r="N20" s="447"/>
      <c r="O20" s="349"/>
      <c r="P20" s="461"/>
      <c r="Q20" s="398"/>
      <c r="R20" s="406"/>
      <c r="S20" s="406"/>
      <c r="T20" s="406"/>
    </row>
    <row r="21" spans="1:20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0.13903947047838333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  <c r="P21" s="461"/>
      <c r="Q21" s="398"/>
      <c r="R21" s="52"/>
      <c r="S21" s="52"/>
      <c r="T21" s="52"/>
    </row>
    <row r="22" spans="1:20" x14ac:dyDescent="0.2">
      <c r="A22" s="709" t="s">
        <v>71</v>
      </c>
      <c r="B22" s="650">
        <f>SUM(B23,D23,F23)</f>
        <v>1648737.3160000001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9.4633045080895373E-2</v>
      </c>
      <c r="J22" s="459" t="str">
        <f t="shared" si="4"/>
        <v>PSE</v>
      </c>
      <c r="K22" s="445">
        <f t="shared" si="3"/>
        <v>17854.784000000003</v>
      </c>
      <c r="L22" s="459" t="str">
        <f t="shared" si="5"/>
        <v>PSE</v>
      </c>
      <c r="M22" s="457">
        <f>K22/'12'!E4</f>
        <v>1.826365117164223E-2</v>
      </c>
      <c r="N22" s="447"/>
      <c r="O22" s="349"/>
      <c r="P22" s="461"/>
      <c r="Q22" s="398"/>
      <c r="R22" s="52"/>
      <c r="S22" s="52"/>
      <c r="T22" s="52"/>
    </row>
    <row r="23" spans="1:20" x14ac:dyDescent="0.2">
      <c r="A23" s="710"/>
      <c r="B23" s="352">
        <f>SUM(B24:B27)</f>
        <v>611781.33200000005</v>
      </c>
      <c r="C23" s="441">
        <v>0.10784464798946991</v>
      </c>
      <c r="D23" s="353">
        <f>SUM(D24:D27)</f>
        <v>515101.86499999999</v>
      </c>
      <c r="E23" s="441">
        <v>0.107036408481228</v>
      </c>
      <c r="F23" s="353">
        <f>SUM(F24:F27)</f>
        <v>521854.11900000001</v>
      </c>
      <c r="G23" s="441">
        <v>0.10695705374498679</v>
      </c>
      <c r="H23" s="349"/>
      <c r="I23" s="349"/>
      <c r="J23" s="459" t="str">
        <f t="shared" si="4"/>
        <v>VE</v>
      </c>
      <c r="K23" s="445">
        <f t="shared" si="3"/>
        <v>7955.5989999999983</v>
      </c>
      <c r="L23" s="459" t="str">
        <f t="shared" si="5"/>
        <v>VE</v>
      </c>
      <c r="M23" s="457">
        <f>K23/'12'!F4</f>
        <v>1.648202822566127E-2</v>
      </c>
      <c r="N23" s="447"/>
      <c r="O23" s="349"/>
      <c r="P23" s="461"/>
      <c r="Q23" s="398"/>
      <c r="R23" s="401"/>
      <c r="S23" s="406"/>
      <c r="T23" s="406"/>
    </row>
    <row r="24" spans="1:20" x14ac:dyDescent="0.2">
      <c r="A24" s="344" t="s">
        <v>9</v>
      </c>
      <c r="B24" s="454">
        <v>6592.69</v>
      </c>
      <c r="C24" s="402">
        <v>9.863009609693529E-3</v>
      </c>
      <c r="D24" s="404">
        <v>6775.81</v>
      </c>
      <c r="E24" s="402">
        <v>1.1380654210024512E-2</v>
      </c>
      <c r="F24" s="404">
        <v>8631.5380000000005</v>
      </c>
      <c r="G24" s="402">
        <v>1.2801758165837247E-2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47"/>
      <c r="O24" s="458"/>
      <c r="T24" s="359"/>
    </row>
    <row r="25" spans="1:20" x14ac:dyDescent="0.2">
      <c r="A25" s="344" t="s">
        <v>10</v>
      </c>
      <c r="B25" s="454">
        <v>302686.59000000003</v>
      </c>
      <c r="C25" s="402">
        <v>0.13848467718594779</v>
      </c>
      <c r="D25" s="404">
        <v>262408.321</v>
      </c>
      <c r="E25" s="402">
        <v>0.13367947104865543</v>
      </c>
      <c r="F25" s="404">
        <v>276843.57199999999</v>
      </c>
      <c r="G25" s="402">
        <v>0.13074272389694203</v>
      </c>
      <c r="H25" s="349"/>
      <c r="I25" s="349"/>
      <c r="J25" s="459" t="str">
        <f t="shared" si="4"/>
        <v>VTE</v>
      </c>
      <c r="K25" s="445">
        <f t="shared" si="3"/>
        <v>0</v>
      </c>
      <c r="L25" s="459" t="str">
        <f t="shared" si="5"/>
        <v>VTE</v>
      </c>
      <c r="M25" s="457">
        <f>K25/'12'!H4</f>
        <v>0</v>
      </c>
      <c r="N25" s="447"/>
      <c r="O25" s="458"/>
    </row>
    <row r="26" spans="1:20" x14ac:dyDescent="0.2">
      <c r="A26" s="344" t="s">
        <v>196</v>
      </c>
      <c r="B26" s="454">
        <v>117819.55499999999</v>
      </c>
      <c r="C26" s="402">
        <v>0.12854188636859018</v>
      </c>
      <c r="D26" s="404">
        <v>104900</v>
      </c>
      <c r="E26" s="402">
        <v>0.13999577086860854</v>
      </c>
      <c r="F26" s="404">
        <v>112980.44500000001</v>
      </c>
      <c r="G26" s="402">
        <v>0.15093662204173552</v>
      </c>
      <c r="H26" s="349"/>
      <c r="I26" s="349"/>
      <c r="J26" s="459" t="str">
        <f t="shared" si="4"/>
        <v>FVE</v>
      </c>
      <c r="K26" s="445">
        <f t="shared" si="3"/>
        <v>3091.7650000000003</v>
      </c>
      <c r="L26" s="459" t="str">
        <f t="shared" si="5"/>
        <v>FVE</v>
      </c>
      <c r="M26" s="457">
        <f>K26/'12'!I4</f>
        <v>8.5145777290604706E-3</v>
      </c>
      <c r="N26" s="447"/>
      <c r="O26" s="458"/>
    </row>
    <row r="27" spans="1:20" ht="12.75" thickBot="1" x14ac:dyDescent="0.25">
      <c r="A27" s="345" t="s">
        <v>194</v>
      </c>
      <c r="B27" s="455">
        <v>184682.497</v>
      </c>
      <c r="C27" s="403">
        <v>9.7094678541225332E-2</v>
      </c>
      <c r="D27" s="405">
        <v>141017.734</v>
      </c>
      <c r="E27" s="403">
        <v>9.3715423489622529E-2</v>
      </c>
      <c r="F27" s="405">
        <v>123398.564</v>
      </c>
      <c r="G27" s="403">
        <v>9.2167167789650117E-2</v>
      </c>
      <c r="H27" s="349"/>
      <c r="I27" s="349"/>
      <c r="J27" s="349"/>
      <c r="K27" s="349"/>
      <c r="L27" s="349"/>
      <c r="M27" s="349"/>
      <c r="N27" s="447"/>
      <c r="O27" s="458"/>
    </row>
    <row r="28" spans="1:20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</row>
    <row r="29" spans="1:20" x14ac:dyDescent="0.2">
      <c r="H29" s="349"/>
      <c r="I29" s="349"/>
      <c r="J29" s="349"/>
      <c r="K29" s="349"/>
      <c r="L29" s="349"/>
      <c r="M29" s="349"/>
    </row>
    <row r="30" spans="1:20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20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20" ht="12.75" customHeight="1" x14ac:dyDescent="0.2">
      <c r="H32" s="459" t="str">
        <f t="shared" si="6"/>
        <v>PE</v>
      </c>
      <c r="I32" s="460">
        <f t="shared" si="7"/>
        <v>1.4197135391575685E-2</v>
      </c>
      <c r="J32" s="459" t="str">
        <f t="shared" si="8"/>
        <v>PE</v>
      </c>
      <c r="K32" s="388">
        <f t="shared" si="9"/>
        <v>4198.2420000000002</v>
      </c>
      <c r="L32" s="388">
        <f t="shared" si="10"/>
        <v>3947.9769999999999</v>
      </c>
      <c r="M32" s="388">
        <f t="shared" si="11"/>
        <v>5344.2619999999997</v>
      </c>
    </row>
    <row r="33" spans="8:13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ht="13.5" customHeight="1" x14ac:dyDescent="0.2">
      <c r="H34" s="459" t="str">
        <f t="shared" si="6"/>
        <v>PSE</v>
      </c>
      <c r="I34" s="460">
        <f t="shared" si="7"/>
        <v>2.0346075984376093E-2</v>
      </c>
      <c r="J34" s="459" t="str">
        <f t="shared" si="8"/>
        <v>PSE</v>
      </c>
      <c r="K34" s="388">
        <f t="shared" si="9"/>
        <v>5951.7970000000005</v>
      </c>
      <c r="L34" s="388">
        <f t="shared" si="10"/>
        <v>5602.1040000000003</v>
      </c>
      <c r="M34" s="388">
        <f t="shared" si="11"/>
        <v>6300.8830000000007</v>
      </c>
    </row>
    <row r="35" spans="8:13" ht="12.75" customHeight="1" x14ac:dyDescent="0.2">
      <c r="H35" s="459" t="str">
        <f t="shared" si="6"/>
        <v>VE</v>
      </c>
      <c r="I35" s="460">
        <f t="shared" si="7"/>
        <v>1.0955206641851021E-2</v>
      </c>
      <c r="J35" s="459" t="str">
        <f t="shared" si="8"/>
        <v>VE</v>
      </c>
      <c r="K35" s="388">
        <f t="shared" si="9"/>
        <v>2437.7319999999995</v>
      </c>
      <c r="L35" s="388">
        <f t="shared" si="10"/>
        <v>2313.5949999999998</v>
      </c>
      <c r="M35" s="388">
        <f t="shared" si="11"/>
        <v>3204.2719999999995</v>
      </c>
    </row>
    <row r="36" spans="8:13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0</v>
      </c>
      <c r="J37" s="459" t="str">
        <f t="shared" si="8"/>
        <v>VTE</v>
      </c>
      <c r="K37" s="388">
        <f t="shared" si="9"/>
        <v>0</v>
      </c>
      <c r="L37" s="388">
        <f t="shared" si="10"/>
        <v>0</v>
      </c>
      <c r="M37" s="388">
        <f t="shared" si="11"/>
        <v>0</v>
      </c>
    </row>
    <row r="38" spans="8:13" ht="12.75" customHeight="1" x14ac:dyDescent="0.2">
      <c r="H38" s="459" t="str">
        <f t="shared" si="6"/>
        <v>FVE</v>
      </c>
      <c r="I38" s="460">
        <f t="shared" si="7"/>
        <v>1.0186912755339521E-2</v>
      </c>
      <c r="J38" s="459" t="str">
        <f t="shared" si="8"/>
        <v>FVE</v>
      </c>
      <c r="K38" s="388">
        <f t="shared" si="9"/>
        <v>504.27200000000033</v>
      </c>
      <c r="L38" s="388">
        <f t="shared" si="10"/>
        <v>854.40999999999815</v>
      </c>
      <c r="M38" s="388">
        <f t="shared" si="11"/>
        <v>1733.0830000000017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40" t="s">
        <v>391</v>
      </c>
      <c r="M1" s="341" t="str">
        <f>Obsah!$A$1</f>
        <v>I. čtvrtletí 2017</v>
      </c>
    </row>
    <row r="2" spans="1:24" ht="7.5" customHeight="1" x14ac:dyDescent="0.2"/>
    <row r="3" spans="1:24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4" ht="13.5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4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339"/>
    </row>
    <row r="6" spans="1:24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351" t="s">
        <v>331</v>
      </c>
      <c r="N6" s="339"/>
    </row>
    <row r="7" spans="1:24" x14ac:dyDescent="0.2">
      <c r="A7" s="693" t="s">
        <v>71</v>
      </c>
      <c r="B7" s="650">
        <f>F8</f>
        <v>2858.2127899999987</v>
      </c>
      <c r="C7" s="651"/>
      <c r="D7" s="651"/>
      <c r="E7" s="651"/>
      <c r="F7" s="651"/>
      <c r="G7" s="652"/>
      <c r="H7" s="650">
        <f>SUM(H8,J8,L8)</f>
        <v>2611352.2630000003</v>
      </c>
      <c r="I7" s="651"/>
      <c r="J7" s="651"/>
      <c r="K7" s="651"/>
      <c r="L7" s="651"/>
      <c r="M7" s="651"/>
      <c r="N7" s="400"/>
    </row>
    <row r="8" spans="1:24" x14ac:dyDescent="0.2">
      <c r="A8" s="695"/>
      <c r="B8" s="352">
        <f>SUM(B9:B16)</f>
        <v>2859.1449699999989</v>
      </c>
      <c r="C8" s="440">
        <v>0.1326637178067698</v>
      </c>
      <c r="D8" s="353">
        <f>SUM(D9:D16)</f>
        <v>2858.8460599999989</v>
      </c>
      <c r="E8" s="440">
        <v>0.13269849270712866</v>
      </c>
      <c r="F8" s="353">
        <f>SUM(F9:F16)</f>
        <v>2858.2127899999987</v>
      </c>
      <c r="G8" s="440">
        <v>0.13267077926819995</v>
      </c>
      <c r="H8" s="352">
        <f t="shared" ref="H8" si="0">SUM(H9:H16)</f>
        <v>950779.924</v>
      </c>
      <c r="I8" s="440">
        <v>0.10996714480130905</v>
      </c>
      <c r="J8" s="353">
        <f t="shared" ref="J8" si="1">SUM(J9:J16)</f>
        <v>774635.41600000032</v>
      </c>
      <c r="K8" s="440">
        <v>0.10406357481731349</v>
      </c>
      <c r="L8" s="353">
        <f t="shared" ref="L8" si="2">SUM(L9:L16)</f>
        <v>885936.92300000007</v>
      </c>
      <c r="M8" s="440">
        <v>0.11195733154364895</v>
      </c>
      <c r="N8" s="20"/>
    </row>
    <row r="9" spans="1:24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  <c r="X9" s="388"/>
    </row>
    <row r="10" spans="1:24" x14ac:dyDescent="0.2">
      <c r="A10" s="337" t="s">
        <v>36</v>
      </c>
      <c r="B10" s="290">
        <v>1727.9459999999999</v>
      </c>
      <c r="C10" s="396">
        <v>0.16583234459425802</v>
      </c>
      <c r="D10" s="203">
        <v>1727.9459999999999</v>
      </c>
      <c r="E10" s="396">
        <v>0.16583234459425802</v>
      </c>
      <c r="F10" s="203">
        <v>1727.9459999999999</v>
      </c>
      <c r="G10" s="396">
        <v>0.16582319393897282</v>
      </c>
      <c r="H10" s="290">
        <v>853889.33</v>
      </c>
      <c r="I10" s="396">
        <v>0.17430051539169239</v>
      </c>
      <c r="J10" s="203">
        <v>674136.78500000015</v>
      </c>
      <c r="K10" s="396">
        <v>0.15814145403858285</v>
      </c>
      <c r="L10" s="203">
        <v>720133.71299999999</v>
      </c>
      <c r="M10" s="396">
        <v>0.16860701458495997</v>
      </c>
      <c r="N10" s="445"/>
      <c r="O10" s="457"/>
      <c r="X10" s="388"/>
    </row>
    <row r="11" spans="1:24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45"/>
      <c r="O11" s="457"/>
      <c r="X11" s="388"/>
    </row>
    <row r="12" spans="1:24" x14ac:dyDescent="0.2">
      <c r="A12" s="337" t="s">
        <v>38</v>
      </c>
      <c r="B12" s="290">
        <v>193.137</v>
      </c>
      <c r="C12" s="396">
        <v>0.22062159735533338</v>
      </c>
      <c r="D12" s="203">
        <v>193.13299999999998</v>
      </c>
      <c r="E12" s="396">
        <v>0.22060543617813633</v>
      </c>
      <c r="F12" s="203">
        <v>193.13299999999998</v>
      </c>
      <c r="G12" s="396">
        <v>0.21891357621674137</v>
      </c>
      <c r="H12" s="290">
        <v>36236.089000000007</v>
      </c>
      <c r="I12" s="396">
        <v>0.10741776352366496</v>
      </c>
      <c r="J12" s="203">
        <v>32364.098999999995</v>
      </c>
      <c r="K12" s="396">
        <v>0.10536561728054905</v>
      </c>
      <c r="L12" s="203">
        <v>35055.307000000008</v>
      </c>
      <c r="M12" s="396">
        <v>0.10523480401949309</v>
      </c>
      <c r="N12" s="445"/>
      <c r="O12" s="457"/>
      <c r="X12" s="388"/>
    </row>
    <row r="13" spans="1:24" x14ac:dyDescent="0.2">
      <c r="A13" s="337" t="s">
        <v>59</v>
      </c>
      <c r="B13" s="354">
        <v>642.69320000000005</v>
      </c>
      <c r="C13" s="396">
        <v>0.58976551915514819</v>
      </c>
      <c r="D13" s="355">
        <v>642.69320000000005</v>
      </c>
      <c r="E13" s="396">
        <v>0.58993821141912905</v>
      </c>
      <c r="F13" s="355">
        <v>643.27319999999997</v>
      </c>
      <c r="G13" s="396">
        <v>0.59041478159892424</v>
      </c>
      <c r="H13" s="354">
        <v>49132.700000000004</v>
      </c>
      <c r="I13" s="396">
        <v>0.40259681241148682</v>
      </c>
      <c r="J13" s="355">
        <v>52252.000999999997</v>
      </c>
      <c r="K13" s="396">
        <v>0.41041630949706015</v>
      </c>
      <c r="L13" s="355">
        <v>102282.514</v>
      </c>
      <c r="M13" s="396">
        <v>0.43836147935151321</v>
      </c>
      <c r="N13" s="445"/>
      <c r="O13" s="457"/>
      <c r="X13" s="388"/>
    </row>
    <row r="14" spans="1:24" x14ac:dyDescent="0.2">
      <c r="A14" s="337" t="s">
        <v>60</v>
      </c>
      <c r="B14" s="290">
        <v>45</v>
      </c>
      <c r="C14" s="396">
        <v>3.8412291933418691E-2</v>
      </c>
      <c r="D14" s="203">
        <v>45</v>
      </c>
      <c r="E14" s="396">
        <v>3.8412291933418691E-2</v>
      </c>
      <c r="F14" s="203">
        <v>45</v>
      </c>
      <c r="G14" s="396">
        <v>3.8412291933418691E-2</v>
      </c>
      <c r="H14" s="290">
        <v>4426.37</v>
      </c>
      <c r="I14" s="396">
        <v>4.0389513619873557E-2</v>
      </c>
      <c r="J14" s="203">
        <v>3586.12</v>
      </c>
      <c r="K14" s="396">
        <v>3.4385686137844783E-2</v>
      </c>
      <c r="L14" s="203">
        <v>4598.07</v>
      </c>
      <c r="M14" s="396">
        <v>4.2051673385107263E-2</v>
      </c>
      <c r="N14" s="445"/>
      <c r="O14" s="457"/>
      <c r="P14" s="192"/>
      <c r="Q14" s="398"/>
      <c r="R14" s="154"/>
      <c r="S14" s="154"/>
      <c r="T14" s="154"/>
      <c r="U14" s="154"/>
      <c r="X14" s="388"/>
    </row>
    <row r="15" spans="1:24" x14ac:dyDescent="0.2">
      <c r="A15" s="337" t="s">
        <v>61</v>
      </c>
      <c r="B15" s="290">
        <v>6.0539999999999994</v>
      </c>
      <c r="C15" s="396">
        <v>2.1476089138185887E-2</v>
      </c>
      <c r="D15" s="203">
        <v>6.0539999999999994</v>
      </c>
      <c r="E15" s="389">
        <v>2.1476089138185887E-2</v>
      </c>
      <c r="F15" s="203">
        <v>6.0539999999999994</v>
      </c>
      <c r="G15" s="389">
        <v>2.1476089138185887E-2</v>
      </c>
      <c r="H15" s="290">
        <v>422.98599999999999</v>
      </c>
      <c r="I15" s="389">
        <v>7.3614944237792726E-3</v>
      </c>
      <c r="J15" s="203">
        <v>647.12300000000005</v>
      </c>
      <c r="K15" s="389">
        <v>1.3637642652764624E-2</v>
      </c>
      <c r="L15" s="203">
        <v>902.80200000000002</v>
      </c>
      <c r="M15" s="389">
        <v>1.5964207435000152E-2</v>
      </c>
      <c r="N15" s="445"/>
      <c r="O15" s="457"/>
      <c r="P15" s="192"/>
      <c r="Q15" s="398"/>
      <c r="R15" s="154"/>
      <c r="S15" s="154"/>
      <c r="T15" s="154"/>
      <c r="U15" s="154"/>
      <c r="X15" s="388"/>
    </row>
    <row r="16" spans="1:24" ht="12.75" thickBot="1" x14ac:dyDescent="0.25">
      <c r="A16" s="163" t="s">
        <v>62</v>
      </c>
      <c r="B16" s="393">
        <v>244.31476999999904</v>
      </c>
      <c r="C16" s="397">
        <v>0.11860368991783987</v>
      </c>
      <c r="D16" s="394">
        <v>244.01985999999906</v>
      </c>
      <c r="E16" s="390">
        <v>0.11890078562806022</v>
      </c>
      <c r="F16" s="394">
        <v>242.80658999999901</v>
      </c>
      <c r="G16" s="390">
        <v>0.11875615092356487</v>
      </c>
      <c r="H16" s="393">
        <v>6672.4489999999923</v>
      </c>
      <c r="I16" s="395">
        <v>0.10748384524385848</v>
      </c>
      <c r="J16" s="394">
        <v>11649.288000000011</v>
      </c>
      <c r="K16" s="395">
        <v>0.1153314804586336</v>
      </c>
      <c r="L16" s="394">
        <v>22964.517000000083</v>
      </c>
      <c r="M16" s="395">
        <v>0.11480612409792731</v>
      </c>
      <c r="N16" s="445"/>
      <c r="O16" s="457"/>
      <c r="P16" s="192"/>
      <c r="Q16" s="398"/>
      <c r="R16" s="154"/>
      <c r="S16" s="154"/>
      <c r="T16" s="154"/>
      <c r="U16" s="154"/>
      <c r="X16" s="388"/>
    </row>
    <row r="17" spans="1:15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15" x14ac:dyDescent="0.2">
      <c r="A18" s="343"/>
      <c r="B18" s="706" t="s">
        <v>424</v>
      </c>
      <c r="C18" s="706"/>
      <c r="D18" s="706"/>
      <c r="E18" s="706"/>
      <c r="F18" s="706"/>
      <c r="G18" s="711"/>
      <c r="H18" s="349"/>
      <c r="I18" s="349"/>
      <c r="J18" s="349"/>
      <c r="K18" s="349"/>
      <c r="L18" s="349"/>
      <c r="M18" s="349"/>
      <c r="N18" s="447"/>
      <c r="O18" s="349"/>
    </row>
    <row r="19" spans="1:15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0.12896944058988905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</row>
    <row r="20" spans="1:15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0.1181080905071589</v>
      </c>
      <c r="J20" s="459" t="str">
        <f t="shared" ref="J20:J26" si="4">A10</f>
        <v>PE</v>
      </c>
      <c r="K20" s="445">
        <f t="shared" si="3"/>
        <v>2248159.8280000002</v>
      </c>
      <c r="L20" s="459" t="str">
        <f t="shared" ref="L20:L26" si="5">A10</f>
        <v>PE</v>
      </c>
      <c r="M20" s="457">
        <f>K20/'12'!C4</f>
        <v>0.16736222180893043</v>
      </c>
      <c r="N20" s="447"/>
      <c r="O20" s="349"/>
    </row>
    <row r="21" spans="1:15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0.12438449698842079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</row>
    <row r="22" spans="1:15" x14ac:dyDescent="0.2">
      <c r="A22" s="709" t="s">
        <v>71</v>
      </c>
      <c r="B22" s="650">
        <f>SUM(B23,D23,F23)</f>
        <v>2126417.6869999999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0.1761746641310413</v>
      </c>
      <c r="J22" s="459" t="str">
        <f t="shared" si="4"/>
        <v>PSE</v>
      </c>
      <c r="K22" s="445">
        <f t="shared" si="3"/>
        <v>103655.495</v>
      </c>
      <c r="L22" s="459" t="str">
        <f t="shared" si="5"/>
        <v>PSE</v>
      </c>
      <c r="M22" s="457">
        <f>K22/'12'!E4</f>
        <v>0.10602916297973165</v>
      </c>
      <c r="N22" s="447"/>
      <c r="O22" s="349"/>
    </row>
    <row r="23" spans="1:15" x14ac:dyDescent="0.2">
      <c r="A23" s="710"/>
      <c r="B23" s="352">
        <f>SUM(B24:B27)</f>
        <v>799029.55900000001</v>
      </c>
      <c r="C23" s="441">
        <v>0.14085271487743986</v>
      </c>
      <c r="D23" s="353">
        <f>SUM(D24:D27)</f>
        <v>668341.97699999996</v>
      </c>
      <c r="E23" s="441">
        <v>0.13887918044195682</v>
      </c>
      <c r="F23" s="353">
        <f>SUM(F24:F27)</f>
        <v>659046.15100000007</v>
      </c>
      <c r="G23" s="441">
        <v>0.13507536306891485</v>
      </c>
      <c r="H23" s="349"/>
      <c r="I23" s="349"/>
      <c r="J23" s="459" t="str">
        <f t="shared" si="4"/>
        <v>VE</v>
      </c>
      <c r="K23" s="445">
        <f t="shared" si="3"/>
        <v>203667.215</v>
      </c>
      <c r="L23" s="459" t="str">
        <f t="shared" si="5"/>
        <v>VE</v>
      </c>
      <c r="M23" s="457">
        <f>K23/'12'!F4</f>
        <v>0.42194796221778186</v>
      </c>
      <c r="N23" s="447"/>
      <c r="O23" s="349"/>
    </row>
    <row r="24" spans="1:15" x14ac:dyDescent="0.2">
      <c r="A24" s="336" t="s">
        <v>9</v>
      </c>
      <c r="B24" s="454">
        <v>92201.952999999994</v>
      </c>
      <c r="C24" s="402">
        <v>0.13793895184992941</v>
      </c>
      <c r="D24" s="404">
        <v>79040.797999999995</v>
      </c>
      <c r="E24" s="402">
        <v>0.13275696787873287</v>
      </c>
      <c r="F24" s="404">
        <v>78706.698000000004</v>
      </c>
      <c r="G24" s="402">
        <v>0.11673285963956667</v>
      </c>
      <c r="H24" s="349"/>
      <c r="I24" s="349"/>
      <c r="J24" s="459" t="str">
        <f t="shared" si="4"/>
        <v>PVE</v>
      </c>
      <c r="K24" s="445">
        <f t="shared" si="3"/>
        <v>12610.56</v>
      </c>
      <c r="L24" s="459" t="str">
        <f t="shared" si="5"/>
        <v>PVE</v>
      </c>
      <c r="M24" s="457">
        <f>K24/'12'!G4</f>
        <v>3.9014627700962354E-2</v>
      </c>
      <c r="N24" s="447"/>
      <c r="O24" s="458"/>
    </row>
    <row r="25" spans="1:15" x14ac:dyDescent="0.2">
      <c r="A25" s="336" t="s">
        <v>10</v>
      </c>
      <c r="B25" s="454">
        <v>257572.50399999999</v>
      </c>
      <c r="C25" s="402">
        <v>0.11784415381076592</v>
      </c>
      <c r="D25" s="404">
        <v>232727.522</v>
      </c>
      <c r="E25" s="402">
        <v>0.11855909111748143</v>
      </c>
      <c r="F25" s="404">
        <v>249781.72500000001</v>
      </c>
      <c r="G25" s="402">
        <v>0.11796243947530378</v>
      </c>
      <c r="H25" s="349"/>
      <c r="I25" s="349"/>
      <c r="J25" s="459" t="str">
        <f t="shared" si="4"/>
        <v>VTE</v>
      </c>
      <c r="K25" s="445">
        <f t="shared" si="3"/>
        <v>1972.9110000000001</v>
      </c>
      <c r="L25" s="459" t="str">
        <f t="shared" si="5"/>
        <v>VTE</v>
      </c>
      <c r="M25" s="457">
        <f>K25/'12'!H4</f>
        <v>1.2219032716068662E-2</v>
      </c>
      <c r="N25" s="447"/>
      <c r="O25" s="458"/>
    </row>
    <row r="26" spans="1:15" x14ac:dyDescent="0.2">
      <c r="A26" s="336" t="s">
        <v>196</v>
      </c>
      <c r="B26" s="454">
        <v>114715.287</v>
      </c>
      <c r="C26" s="402">
        <v>0.12515511017075401</v>
      </c>
      <c r="D26" s="404">
        <v>94514.75</v>
      </c>
      <c r="E26" s="402">
        <v>0.12613598936800591</v>
      </c>
      <c r="F26" s="404">
        <v>91086.668000000005</v>
      </c>
      <c r="G26" s="402">
        <v>0.12168755381479551</v>
      </c>
      <c r="H26" s="349"/>
      <c r="I26" s="349"/>
      <c r="J26" s="459" t="str">
        <f t="shared" si="4"/>
        <v>FVE</v>
      </c>
      <c r="K26" s="445">
        <f t="shared" si="3"/>
        <v>41286.254000000088</v>
      </c>
      <c r="L26" s="459" t="str">
        <f t="shared" si="5"/>
        <v>FVE</v>
      </c>
      <c r="M26" s="457">
        <f>K26/'12'!I4</f>
        <v>0.11370043286754798</v>
      </c>
      <c r="N26" s="447"/>
      <c r="O26" s="458"/>
    </row>
    <row r="27" spans="1:15" ht="12.75" thickBot="1" x14ac:dyDescent="0.25">
      <c r="A27" s="338" t="s">
        <v>194</v>
      </c>
      <c r="B27" s="455">
        <v>334539.815</v>
      </c>
      <c r="C27" s="403">
        <v>0.1758804235610156</v>
      </c>
      <c r="D27" s="405">
        <v>262058.90700000001</v>
      </c>
      <c r="E27" s="403">
        <v>0.17415512752979428</v>
      </c>
      <c r="F27" s="405">
        <v>239471.06</v>
      </c>
      <c r="G27" s="403">
        <v>0.17886244906209259</v>
      </c>
      <c r="H27" s="349"/>
      <c r="I27" s="349"/>
      <c r="J27" s="349"/>
      <c r="K27" s="349"/>
      <c r="L27" s="349"/>
      <c r="M27" s="349"/>
      <c r="N27" s="447"/>
      <c r="O27" s="458"/>
    </row>
    <row r="28" spans="1:15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  <c r="N28" s="349"/>
      <c r="O28" s="349"/>
    </row>
    <row r="29" spans="1:15" x14ac:dyDescent="0.2">
      <c r="A29" s="192"/>
      <c r="B29" s="192"/>
      <c r="C29" s="398"/>
      <c r="D29" s="154"/>
      <c r="E29" s="154"/>
      <c r="F29" s="154"/>
      <c r="G29" s="359"/>
      <c r="H29" s="349"/>
      <c r="I29" s="349"/>
      <c r="J29" s="349"/>
      <c r="K29" s="349"/>
      <c r="L29" s="349"/>
      <c r="M29" s="349"/>
      <c r="N29" s="349"/>
      <c r="O29" s="349"/>
    </row>
    <row r="30" spans="1:15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15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15" x14ac:dyDescent="0.2">
      <c r="H32" s="459" t="str">
        <f t="shared" si="6"/>
        <v>PE</v>
      </c>
      <c r="I32" s="460">
        <f t="shared" si="7"/>
        <v>0.16582319393897282</v>
      </c>
      <c r="J32" s="459" t="str">
        <f t="shared" si="8"/>
        <v>PE</v>
      </c>
      <c r="K32" s="388">
        <f t="shared" si="9"/>
        <v>853889.33</v>
      </c>
      <c r="L32" s="388">
        <f t="shared" si="10"/>
        <v>674136.78500000015</v>
      </c>
      <c r="M32" s="388">
        <f t="shared" si="11"/>
        <v>720133.71299999999</v>
      </c>
    </row>
    <row r="33" spans="8:13" ht="12.75" customHeight="1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x14ac:dyDescent="0.2">
      <c r="H34" s="459" t="str">
        <f t="shared" si="6"/>
        <v>PSE</v>
      </c>
      <c r="I34" s="460">
        <f t="shared" si="7"/>
        <v>0.21891357621674137</v>
      </c>
      <c r="J34" s="459" t="str">
        <f t="shared" si="8"/>
        <v>PSE</v>
      </c>
      <c r="K34" s="388">
        <f t="shared" si="9"/>
        <v>36236.089000000007</v>
      </c>
      <c r="L34" s="388">
        <f t="shared" si="10"/>
        <v>32364.098999999995</v>
      </c>
      <c r="M34" s="388">
        <f t="shared" si="11"/>
        <v>35055.307000000008</v>
      </c>
    </row>
    <row r="35" spans="8:13" ht="13.5" customHeight="1" x14ac:dyDescent="0.2">
      <c r="H35" s="459" t="str">
        <f t="shared" si="6"/>
        <v>VE</v>
      </c>
      <c r="I35" s="460">
        <f t="shared" si="7"/>
        <v>0.59041478159892424</v>
      </c>
      <c r="J35" s="459" t="str">
        <f t="shared" si="8"/>
        <v>VE</v>
      </c>
      <c r="K35" s="388">
        <f t="shared" si="9"/>
        <v>49132.700000000004</v>
      </c>
      <c r="L35" s="388">
        <f t="shared" si="10"/>
        <v>52252.000999999997</v>
      </c>
      <c r="M35" s="388">
        <f t="shared" si="11"/>
        <v>102282.514</v>
      </c>
    </row>
    <row r="36" spans="8:13" ht="12.75" customHeight="1" x14ac:dyDescent="0.2">
      <c r="H36" s="459" t="str">
        <f t="shared" si="6"/>
        <v>PVE</v>
      </c>
      <c r="I36" s="460">
        <f t="shared" si="7"/>
        <v>3.8412291933418691E-2</v>
      </c>
      <c r="J36" s="459" t="str">
        <f t="shared" si="8"/>
        <v>PVE</v>
      </c>
      <c r="K36" s="388">
        <f t="shared" si="9"/>
        <v>4426.37</v>
      </c>
      <c r="L36" s="388">
        <f t="shared" si="10"/>
        <v>3586.12</v>
      </c>
      <c r="M36" s="388">
        <f t="shared" si="11"/>
        <v>4598.07</v>
      </c>
    </row>
    <row r="37" spans="8:13" ht="12.75" customHeight="1" x14ac:dyDescent="0.2">
      <c r="H37" s="459" t="str">
        <f t="shared" si="6"/>
        <v>VTE</v>
      </c>
      <c r="I37" s="460">
        <f t="shared" si="7"/>
        <v>2.1476089138185887E-2</v>
      </c>
      <c r="J37" s="459" t="str">
        <f t="shared" si="8"/>
        <v>VTE</v>
      </c>
      <c r="K37" s="388">
        <f t="shared" si="9"/>
        <v>422.98599999999999</v>
      </c>
      <c r="L37" s="388">
        <f t="shared" si="10"/>
        <v>647.12300000000005</v>
      </c>
      <c r="M37" s="388">
        <f t="shared" si="11"/>
        <v>902.80200000000002</v>
      </c>
    </row>
    <row r="38" spans="8:13" ht="12.75" customHeight="1" x14ac:dyDescent="0.2">
      <c r="H38" s="459" t="str">
        <f t="shared" si="6"/>
        <v>FVE</v>
      </c>
      <c r="I38" s="460">
        <f t="shared" si="7"/>
        <v>0.11875615092356487</v>
      </c>
      <c r="J38" s="459" t="str">
        <f t="shared" si="8"/>
        <v>FVE</v>
      </c>
      <c r="K38" s="388">
        <f t="shared" si="9"/>
        <v>6672.4489999999923</v>
      </c>
      <c r="L38" s="388">
        <f t="shared" si="10"/>
        <v>11649.288000000011</v>
      </c>
      <c r="M38" s="388">
        <f t="shared" si="11"/>
        <v>22964.517000000083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40" t="s">
        <v>392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1" t="str">
        <f>Obsah!$A$1</f>
        <v>I. čtvrtletí 2017</v>
      </c>
      <c r="N1" s="349"/>
      <c r="O1" s="349"/>
    </row>
    <row r="2" spans="1:21" ht="7.5" customHeight="1" x14ac:dyDescent="0.3">
      <c r="A2" s="340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21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1" ht="13.5" customHeight="1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1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456"/>
    </row>
    <row r="6" spans="1:21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443" t="s">
        <v>331</v>
      </c>
      <c r="N6" s="456"/>
    </row>
    <row r="7" spans="1:21" x14ac:dyDescent="0.2">
      <c r="A7" s="693" t="s">
        <v>71</v>
      </c>
      <c r="B7" s="650">
        <f>F8</f>
        <v>5190.9130700000005</v>
      </c>
      <c r="C7" s="651"/>
      <c r="D7" s="651"/>
      <c r="E7" s="651"/>
      <c r="F7" s="651"/>
      <c r="G7" s="652"/>
      <c r="H7" s="650">
        <f>SUM(H8,J8,L8)</f>
        <v>7074288.0080000013</v>
      </c>
      <c r="I7" s="651"/>
      <c r="J7" s="651"/>
      <c r="K7" s="651"/>
      <c r="L7" s="651"/>
      <c r="M7" s="651"/>
      <c r="N7" s="400"/>
    </row>
    <row r="8" spans="1:21" x14ac:dyDescent="0.2">
      <c r="A8" s="695"/>
      <c r="B8" s="352">
        <f>SUM(B9:B16)</f>
        <v>5192.2617200000013</v>
      </c>
      <c r="C8" s="440">
        <v>0.24091983821337104</v>
      </c>
      <c r="D8" s="353">
        <f>SUM(D9:D16)</f>
        <v>5190.9567500000012</v>
      </c>
      <c r="E8" s="440">
        <v>0.24094761381901611</v>
      </c>
      <c r="F8" s="353">
        <f>SUM(F9:F16)</f>
        <v>5190.9130700000005</v>
      </c>
      <c r="G8" s="440">
        <v>0.24094863913557135</v>
      </c>
      <c r="H8" s="352">
        <f t="shared" ref="H8" si="0">SUM(H9:H16)</f>
        <v>2563834.4380000001</v>
      </c>
      <c r="I8" s="440">
        <v>0.29653292604664716</v>
      </c>
      <c r="J8" s="353">
        <f t="shared" ref="J8" si="1">SUM(J9:J16)</f>
        <v>2297649.3100000005</v>
      </c>
      <c r="K8" s="440">
        <v>0.30866339949932481</v>
      </c>
      <c r="L8" s="353">
        <f t="shared" ref="L8" si="2">SUM(L9:L16)</f>
        <v>2212804.2600000002</v>
      </c>
      <c r="M8" s="440">
        <v>0.27963577738594692</v>
      </c>
      <c r="N8" s="20"/>
    </row>
    <row r="9" spans="1:21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45"/>
      <c r="O9" s="457"/>
    </row>
    <row r="10" spans="1:21" x14ac:dyDescent="0.2">
      <c r="A10" s="356" t="s">
        <v>36</v>
      </c>
      <c r="B10" s="290">
        <v>3964.2000000000003</v>
      </c>
      <c r="C10" s="396">
        <v>0.38044741006985039</v>
      </c>
      <c r="D10" s="203">
        <v>3964.2000000000003</v>
      </c>
      <c r="E10" s="396">
        <v>0.38044741006985039</v>
      </c>
      <c r="F10" s="203">
        <v>3964.6</v>
      </c>
      <c r="G10" s="396">
        <v>0.38046480311910885</v>
      </c>
      <c r="H10" s="290">
        <v>2238771.8760000002</v>
      </c>
      <c r="I10" s="396">
        <v>0.45699024232007457</v>
      </c>
      <c r="J10" s="203">
        <v>2068537.5740000003</v>
      </c>
      <c r="K10" s="396">
        <v>0.48524505258350886</v>
      </c>
      <c r="L10" s="203">
        <v>2053309.2239999999</v>
      </c>
      <c r="M10" s="396">
        <v>0.48074730015924261</v>
      </c>
      <c r="N10" s="445"/>
      <c r="O10" s="457"/>
    </row>
    <row r="11" spans="1:21" x14ac:dyDescent="0.2">
      <c r="A11" s="337" t="s">
        <v>37</v>
      </c>
      <c r="B11" s="354">
        <v>845</v>
      </c>
      <c r="C11" s="396">
        <v>0.61972863953061974</v>
      </c>
      <c r="D11" s="355">
        <v>845</v>
      </c>
      <c r="E11" s="396">
        <v>0.61972863953061974</v>
      </c>
      <c r="F11" s="355">
        <v>845</v>
      </c>
      <c r="G11" s="396">
        <v>0.61972863953061974</v>
      </c>
      <c r="H11" s="354">
        <v>260065.58</v>
      </c>
      <c r="I11" s="396">
        <v>0.55048849429117941</v>
      </c>
      <c r="J11" s="355">
        <v>164337.45000000001</v>
      </c>
      <c r="K11" s="396">
        <v>0.47119067579637375</v>
      </c>
      <c r="L11" s="355">
        <v>67188.05</v>
      </c>
      <c r="M11" s="396">
        <v>0.24524992875718998</v>
      </c>
      <c r="N11" s="445"/>
      <c r="O11" s="457"/>
    </row>
    <row r="12" spans="1:21" x14ac:dyDescent="0.2">
      <c r="A12" s="337" t="s">
        <v>38</v>
      </c>
      <c r="B12" s="290">
        <v>45.368000000000002</v>
      </c>
      <c r="C12" s="396">
        <v>5.1824148810516703E-2</v>
      </c>
      <c r="D12" s="203">
        <v>44.207000000000001</v>
      </c>
      <c r="E12" s="396">
        <v>5.0495277954191529E-2</v>
      </c>
      <c r="F12" s="203">
        <v>44.207000000000001</v>
      </c>
      <c r="G12" s="396">
        <v>5.0108021227928359E-2</v>
      </c>
      <c r="H12" s="290">
        <v>19608.140999999989</v>
      </c>
      <c r="I12" s="396">
        <v>5.8126103318619116E-2</v>
      </c>
      <c r="J12" s="203">
        <v>17804.673999999999</v>
      </c>
      <c r="K12" s="396">
        <v>5.7965477935565037E-2</v>
      </c>
      <c r="L12" s="203">
        <v>17746.998000000003</v>
      </c>
      <c r="M12" s="396">
        <v>5.3275866517567105E-2</v>
      </c>
      <c r="N12" s="445"/>
      <c r="O12" s="457"/>
    </row>
    <row r="13" spans="1:21" x14ac:dyDescent="0.2">
      <c r="A13" s="337" t="s">
        <v>59</v>
      </c>
      <c r="B13" s="354">
        <v>76.615999999999985</v>
      </c>
      <c r="C13" s="396">
        <v>7.0306446397115793E-2</v>
      </c>
      <c r="D13" s="355">
        <v>76.691000000000003</v>
      </c>
      <c r="E13" s="396">
        <v>7.0395876869312493E-2</v>
      </c>
      <c r="F13" s="355">
        <v>76.61099999999999</v>
      </c>
      <c r="G13" s="396">
        <v>7.0315795579662235E-2</v>
      </c>
      <c r="H13" s="354">
        <v>23045.319000000003</v>
      </c>
      <c r="I13" s="396">
        <v>0.18883497081181927</v>
      </c>
      <c r="J13" s="355">
        <v>22942.815000000002</v>
      </c>
      <c r="K13" s="396">
        <v>0.18020564345035889</v>
      </c>
      <c r="L13" s="355">
        <v>38643.183000000012</v>
      </c>
      <c r="M13" s="396">
        <v>0.16561660643901704</v>
      </c>
      <c r="N13" s="445"/>
      <c r="O13" s="457"/>
    </row>
    <row r="14" spans="1:21" x14ac:dyDescent="0.2">
      <c r="A14" s="337" t="s">
        <v>60</v>
      </c>
      <c r="B14" s="290">
        <v>0</v>
      </c>
      <c r="C14" s="396">
        <v>0</v>
      </c>
      <c r="D14" s="203">
        <v>0</v>
      </c>
      <c r="E14" s="396">
        <v>0</v>
      </c>
      <c r="F14" s="203">
        <v>0</v>
      </c>
      <c r="G14" s="396">
        <v>0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45"/>
      <c r="O14" s="457"/>
      <c r="P14" s="192"/>
      <c r="Q14" s="398"/>
      <c r="R14" s="154"/>
      <c r="S14" s="154"/>
      <c r="T14" s="154"/>
      <c r="U14" s="154"/>
    </row>
    <row r="15" spans="1:21" x14ac:dyDescent="0.2">
      <c r="A15" s="337" t="s">
        <v>61</v>
      </c>
      <c r="B15" s="290">
        <v>86.8</v>
      </c>
      <c r="C15" s="396">
        <v>0.30791617727032294</v>
      </c>
      <c r="D15" s="203">
        <v>86.8</v>
      </c>
      <c r="E15" s="389">
        <v>0.30791617727032294</v>
      </c>
      <c r="F15" s="203">
        <v>86.8</v>
      </c>
      <c r="G15" s="389">
        <v>0.30791617727032294</v>
      </c>
      <c r="H15" s="290">
        <v>18774.739000000001</v>
      </c>
      <c r="I15" s="389">
        <v>0.32674872562309687</v>
      </c>
      <c r="J15" s="203">
        <v>16577.214</v>
      </c>
      <c r="K15" s="389">
        <v>0.34935262803270295</v>
      </c>
      <c r="L15" s="203">
        <v>20595.381000000001</v>
      </c>
      <c r="M15" s="389">
        <v>0.36418720216266787</v>
      </c>
      <c r="N15" s="445"/>
      <c r="O15" s="457"/>
      <c r="P15" s="192"/>
      <c r="Q15" s="398"/>
      <c r="R15" s="154"/>
      <c r="S15" s="154"/>
      <c r="T15" s="154"/>
      <c r="U15" s="154"/>
    </row>
    <row r="16" spans="1:21" ht="12.75" thickBot="1" x14ac:dyDescent="0.25">
      <c r="A16" s="163" t="s">
        <v>62</v>
      </c>
      <c r="B16" s="393">
        <v>174.27771999999999</v>
      </c>
      <c r="C16" s="397">
        <v>8.460389301255998E-2</v>
      </c>
      <c r="D16" s="394">
        <v>174.05874999999989</v>
      </c>
      <c r="E16" s="390">
        <v>8.4811630169930416E-2</v>
      </c>
      <c r="F16" s="394">
        <v>173.69506999999993</v>
      </c>
      <c r="G16" s="390">
        <v>8.495386368055019E-2</v>
      </c>
      <c r="H16" s="393">
        <v>3568.7830000000022</v>
      </c>
      <c r="I16" s="395">
        <v>5.7488115635041005E-2</v>
      </c>
      <c r="J16" s="394">
        <v>7449.5830000000014</v>
      </c>
      <c r="K16" s="395">
        <v>7.3753128619488878E-2</v>
      </c>
      <c r="L16" s="394">
        <v>15321.424000000008</v>
      </c>
      <c r="M16" s="395">
        <v>7.6596137645784435E-2</v>
      </c>
      <c r="N16" s="445"/>
      <c r="O16" s="457"/>
      <c r="P16" s="192"/>
      <c r="Q16" s="398"/>
      <c r="R16" s="154"/>
      <c r="S16" s="154"/>
      <c r="T16" s="154"/>
      <c r="U16" s="154"/>
    </row>
    <row r="17" spans="1:20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20" x14ac:dyDescent="0.2">
      <c r="A18" s="444"/>
      <c r="B18" s="706" t="s">
        <v>424</v>
      </c>
      <c r="C18" s="706"/>
      <c r="D18" s="706"/>
      <c r="E18" s="706"/>
      <c r="F18" s="706"/>
      <c r="G18" s="711"/>
      <c r="H18" s="51"/>
      <c r="I18" s="51"/>
      <c r="J18" s="51"/>
      <c r="K18" s="51"/>
      <c r="L18" s="51"/>
      <c r="M18" s="51"/>
      <c r="N18" s="447"/>
      <c r="O18" s="349"/>
      <c r="P18" s="461"/>
      <c r="Q18" s="398"/>
      <c r="R18" s="52"/>
      <c r="S18" s="52"/>
      <c r="T18" s="52"/>
    </row>
    <row r="19" spans="1:20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0.30802902526428005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47"/>
      <c r="O19" s="349"/>
      <c r="P19" s="461"/>
      <c r="Q19" s="398"/>
      <c r="R19" s="52"/>
      <c r="S19" s="52"/>
      <c r="T19" s="52"/>
    </row>
    <row r="20" spans="1:20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6.6513657471850965E-2</v>
      </c>
      <c r="J20" s="459" t="str">
        <f t="shared" ref="J20:J26" si="4">A10</f>
        <v>PE</v>
      </c>
      <c r="K20" s="445">
        <f t="shared" si="3"/>
        <v>6360618.6740000006</v>
      </c>
      <c r="L20" s="459" t="str">
        <f t="shared" ref="L20:L26" si="5">A10</f>
        <v>PE</v>
      </c>
      <c r="M20" s="457">
        <f>K20/'12'!C4</f>
        <v>0.47351049516218513</v>
      </c>
      <c r="N20" s="447"/>
      <c r="O20" s="349"/>
      <c r="P20" s="461"/>
      <c r="Q20" s="398"/>
      <c r="R20" s="406"/>
      <c r="S20" s="406"/>
      <c r="T20" s="406"/>
    </row>
    <row r="21" spans="1:20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7.2406403806086359E-2</v>
      </c>
      <c r="J21" s="459" t="str">
        <f t="shared" si="4"/>
        <v>PPE</v>
      </c>
      <c r="K21" s="445">
        <f t="shared" si="3"/>
        <v>491591.08</v>
      </c>
      <c r="L21" s="459" t="str">
        <f t="shared" si="5"/>
        <v>PPE</v>
      </c>
      <c r="M21" s="457">
        <f>K21/'12'!D4</f>
        <v>0.44887809681707946</v>
      </c>
      <c r="N21" s="447"/>
      <c r="O21" s="349"/>
      <c r="P21" s="461"/>
      <c r="Q21" s="398"/>
      <c r="R21" s="52"/>
      <c r="S21" s="52"/>
      <c r="T21" s="52"/>
    </row>
    <row r="22" spans="1:20" x14ac:dyDescent="0.2">
      <c r="A22" s="709" t="s">
        <v>71</v>
      </c>
      <c r="B22" s="650">
        <f>SUM(B23,D23,F23)</f>
        <v>1511402.56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6.8024482247568435E-2</v>
      </c>
      <c r="J22" s="459" t="str">
        <f t="shared" si="4"/>
        <v>PSE</v>
      </c>
      <c r="K22" s="445">
        <f t="shared" si="3"/>
        <v>55159.812999999995</v>
      </c>
      <c r="L22" s="459" t="str">
        <f t="shared" si="5"/>
        <v>PSE</v>
      </c>
      <c r="M22" s="457">
        <f>K22/'12'!E4</f>
        <v>5.6422949912192502E-2</v>
      </c>
      <c r="N22" s="447"/>
      <c r="O22" s="349"/>
      <c r="P22" s="461"/>
      <c r="Q22" s="398"/>
      <c r="R22" s="52"/>
      <c r="S22" s="52"/>
      <c r="T22" s="52"/>
    </row>
    <row r="23" spans="1:20" x14ac:dyDescent="0.2">
      <c r="A23" s="710"/>
      <c r="B23" s="352">
        <f>SUM(B24:B27)</f>
        <v>542955.18799999997</v>
      </c>
      <c r="C23" s="441">
        <v>9.5711993912093493E-2</v>
      </c>
      <c r="D23" s="353">
        <f>SUM(D24:D27)</f>
        <v>474567.652</v>
      </c>
      <c r="E23" s="441">
        <v>9.861353744360693E-2</v>
      </c>
      <c r="F23" s="353">
        <f>SUM(F24:F27)</f>
        <v>493879.72</v>
      </c>
      <c r="G23" s="441">
        <v>0.10122353706208655</v>
      </c>
      <c r="H23" s="349"/>
      <c r="I23" s="349"/>
      <c r="J23" s="459" t="str">
        <f t="shared" si="4"/>
        <v>VE</v>
      </c>
      <c r="K23" s="445">
        <f t="shared" si="3"/>
        <v>84631.31700000001</v>
      </c>
      <c r="L23" s="459" t="str">
        <f t="shared" si="5"/>
        <v>VE</v>
      </c>
      <c r="M23" s="457">
        <f>K23/'12'!F4</f>
        <v>0.17533510117451709</v>
      </c>
      <c r="N23" s="447"/>
      <c r="O23" s="349"/>
      <c r="P23" s="461"/>
      <c r="Q23" s="398"/>
      <c r="R23" s="401"/>
      <c r="S23" s="406"/>
      <c r="T23" s="406"/>
    </row>
    <row r="24" spans="1:20" x14ac:dyDescent="0.2">
      <c r="A24" s="344" t="s">
        <v>9</v>
      </c>
      <c r="B24" s="454">
        <v>202668.77499999999</v>
      </c>
      <c r="C24" s="402">
        <v>0.30320310456123611</v>
      </c>
      <c r="D24" s="404">
        <v>187006.861</v>
      </c>
      <c r="E24" s="402">
        <v>0.31409682679164835</v>
      </c>
      <c r="F24" s="404">
        <v>207300.55300000001</v>
      </c>
      <c r="G24" s="402">
        <v>0.3074552353416421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47"/>
      <c r="O24" s="458"/>
      <c r="T24" s="359"/>
    </row>
    <row r="25" spans="1:20" x14ac:dyDescent="0.2">
      <c r="A25" s="344" t="s">
        <v>10</v>
      </c>
      <c r="B25" s="454">
        <v>144338.81400000001</v>
      </c>
      <c r="C25" s="402">
        <v>6.6037659818998132E-2</v>
      </c>
      <c r="D25" s="404">
        <v>131355.66</v>
      </c>
      <c r="E25" s="402">
        <v>6.6916914376533909E-2</v>
      </c>
      <c r="F25" s="404">
        <v>141089.37099999998</v>
      </c>
      <c r="G25" s="402">
        <v>6.6631161215642096E-2</v>
      </c>
      <c r="H25" s="349"/>
      <c r="I25" s="349"/>
      <c r="J25" s="459" t="str">
        <f t="shared" si="4"/>
        <v>VTE</v>
      </c>
      <c r="K25" s="445">
        <f t="shared" si="3"/>
        <v>55947.334000000003</v>
      </c>
      <c r="L25" s="459" t="str">
        <f t="shared" si="5"/>
        <v>VTE</v>
      </c>
      <c r="M25" s="457">
        <f>K25/'12'!H4</f>
        <v>0.34650438084780338</v>
      </c>
      <c r="N25" s="447"/>
      <c r="O25" s="458"/>
    </row>
    <row r="26" spans="1:20" x14ac:dyDescent="0.2">
      <c r="A26" s="344" t="s">
        <v>196</v>
      </c>
      <c r="B26" s="454">
        <v>66775.23599999999</v>
      </c>
      <c r="C26" s="402">
        <v>7.285220860109165E-2</v>
      </c>
      <c r="D26" s="404">
        <v>55019.063000000002</v>
      </c>
      <c r="E26" s="402">
        <v>7.3426464605848799E-2</v>
      </c>
      <c r="F26" s="404">
        <v>53025.337999999996</v>
      </c>
      <c r="G26" s="402">
        <v>7.0839386411881047E-2</v>
      </c>
      <c r="H26" s="349"/>
      <c r="I26" s="349"/>
      <c r="J26" s="459" t="str">
        <f t="shared" si="4"/>
        <v>FVE</v>
      </c>
      <c r="K26" s="445">
        <f t="shared" si="3"/>
        <v>26339.790000000012</v>
      </c>
      <c r="L26" s="459" t="str">
        <f t="shared" si="5"/>
        <v>FVE</v>
      </c>
      <c r="M26" s="457">
        <f>K26/'12'!I4</f>
        <v>7.2538562705163484E-2</v>
      </c>
      <c r="N26" s="447"/>
      <c r="O26" s="458"/>
    </row>
    <row r="27" spans="1:20" ht="12.75" thickBot="1" x14ac:dyDescent="0.25">
      <c r="A27" s="345" t="s">
        <v>194</v>
      </c>
      <c r="B27" s="455">
        <v>129172.363</v>
      </c>
      <c r="C27" s="403">
        <v>6.7910870091254336E-2</v>
      </c>
      <c r="D27" s="405">
        <v>101186.068</v>
      </c>
      <c r="E27" s="403">
        <v>6.7244699974187236E-2</v>
      </c>
      <c r="F27" s="405">
        <v>92464.457999999999</v>
      </c>
      <c r="G27" s="403">
        <v>6.9062288399604529E-2</v>
      </c>
      <c r="H27" s="349"/>
      <c r="I27" s="349"/>
      <c r="J27" s="349"/>
      <c r="K27" s="349"/>
      <c r="L27" s="349"/>
      <c r="M27" s="349"/>
      <c r="N27" s="447"/>
      <c r="O27" s="458"/>
    </row>
    <row r="28" spans="1:20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</row>
    <row r="29" spans="1:20" x14ac:dyDescent="0.2">
      <c r="H29" s="349"/>
      <c r="I29" s="349"/>
      <c r="J29" s="349"/>
      <c r="K29" s="349"/>
      <c r="L29" s="349"/>
      <c r="M29" s="349"/>
    </row>
    <row r="30" spans="1:20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20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</row>
    <row r="32" spans="1:20" ht="12.75" customHeight="1" x14ac:dyDescent="0.2">
      <c r="H32" s="459" t="str">
        <f t="shared" si="6"/>
        <v>PE</v>
      </c>
      <c r="I32" s="460">
        <f t="shared" si="7"/>
        <v>0.38046480311910885</v>
      </c>
      <c r="J32" s="459" t="str">
        <f t="shared" si="8"/>
        <v>PE</v>
      </c>
      <c r="K32" s="388">
        <f t="shared" si="9"/>
        <v>2238771.8760000002</v>
      </c>
      <c r="L32" s="388">
        <f t="shared" si="10"/>
        <v>2068537.5740000003</v>
      </c>
      <c r="M32" s="388">
        <f t="shared" si="11"/>
        <v>2053309.2239999999</v>
      </c>
    </row>
    <row r="33" spans="8:13" x14ac:dyDescent="0.2">
      <c r="H33" s="459" t="str">
        <f t="shared" si="6"/>
        <v>PPE</v>
      </c>
      <c r="I33" s="460">
        <f t="shared" si="7"/>
        <v>0.61972863953061974</v>
      </c>
      <c r="J33" s="459" t="str">
        <f t="shared" si="8"/>
        <v>PPE</v>
      </c>
      <c r="K33" s="388">
        <f t="shared" si="9"/>
        <v>260065.58</v>
      </c>
      <c r="L33" s="388">
        <f t="shared" si="10"/>
        <v>164337.45000000001</v>
      </c>
      <c r="M33" s="388">
        <f t="shared" si="11"/>
        <v>67188.05</v>
      </c>
    </row>
    <row r="34" spans="8:13" ht="13.5" customHeight="1" x14ac:dyDescent="0.2">
      <c r="H34" s="459" t="str">
        <f t="shared" si="6"/>
        <v>PSE</v>
      </c>
      <c r="I34" s="460">
        <f t="shared" si="7"/>
        <v>5.0108021227928359E-2</v>
      </c>
      <c r="J34" s="459" t="str">
        <f t="shared" si="8"/>
        <v>PSE</v>
      </c>
      <c r="K34" s="388">
        <f t="shared" si="9"/>
        <v>19608.140999999989</v>
      </c>
      <c r="L34" s="388">
        <f t="shared" si="10"/>
        <v>17804.673999999999</v>
      </c>
      <c r="M34" s="388">
        <f t="shared" si="11"/>
        <v>17746.998000000003</v>
      </c>
    </row>
    <row r="35" spans="8:13" ht="12.75" customHeight="1" x14ac:dyDescent="0.2">
      <c r="H35" s="459" t="str">
        <f t="shared" si="6"/>
        <v>VE</v>
      </c>
      <c r="I35" s="460">
        <f t="shared" si="7"/>
        <v>7.0315795579662235E-2</v>
      </c>
      <c r="J35" s="459" t="str">
        <f t="shared" si="8"/>
        <v>VE</v>
      </c>
      <c r="K35" s="388">
        <f t="shared" si="9"/>
        <v>23045.319000000003</v>
      </c>
      <c r="L35" s="388">
        <f t="shared" si="10"/>
        <v>22942.815000000002</v>
      </c>
      <c r="M35" s="388">
        <f t="shared" si="11"/>
        <v>38643.183000000012</v>
      </c>
    </row>
    <row r="36" spans="8:13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</row>
    <row r="37" spans="8:13" ht="12.75" customHeight="1" x14ac:dyDescent="0.2">
      <c r="H37" s="459" t="str">
        <f t="shared" si="6"/>
        <v>VTE</v>
      </c>
      <c r="I37" s="460">
        <f t="shared" si="7"/>
        <v>0.30791617727032294</v>
      </c>
      <c r="J37" s="459" t="str">
        <f t="shared" si="8"/>
        <v>VTE</v>
      </c>
      <c r="K37" s="388">
        <f t="shared" si="9"/>
        <v>18774.739000000001</v>
      </c>
      <c r="L37" s="388">
        <f t="shared" si="10"/>
        <v>16577.214</v>
      </c>
      <c r="M37" s="388">
        <f t="shared" si="11"/>
        <v>20595.381000000001</v>
      </c>
    </row>
    <row r="38" spans="8:13" ht="12.75" customHeight="1" x14ac:dyDescent="0.2">
      <c r="H38" s="459" t="str">
        <f t="shared" si="6"/>
        <v>FVE</v>
      </c>
      <c r="I38" s="460">
        <f t="shared" si="7"/>
        <v>8.495386368055019E-2</v>
      </c>
      <c r="J38" s="459" t="str">
        <f t="shared" si="8"/>
        <v>FVE</v>
      </c>
      <c r="K38" s="388">
        <f t="shared" si="9"/>
        <v>3568.7830000000022</v>
      </c>
      <c r="L38" s="388">
        <f t="shared" si="10"/>
        <v>7449.5830000000014</v>
      </c>
      <c r="M38" s="388">
        <f t="shared" si="11"/>
        <v>15321.424000000008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40" t="s">
        <v>393</v>
      </c>
      <c r="M1" s="341" t="str">
        <f>Obsah!$A$1</f>
        <v>I. čtvrtletí 2017</v>
      </c>
    </row>
    <row r="2" spans="1:24" ht="7.5" customHeight="1" x14ac:dyDescent="0.2"/>
    <row r="3" spans="1:24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54"/>
    </row>
    <row r="4" spans="1:24" ht="13.5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399"/>
    </row>
    <row r="5" spans="1:24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339"/>
    </row>
    <row r="6" spans="1:24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351" t="s">
        <v>331</v>
      </c>
      <c r="N6" s="339"/>
    </row>
    <row r="7" spans="1:24" x14ac:dyDescent="0.2">
      <c r="A7" s="693" t="s">
        <v>71</v>
      </c>
      <c r="B7" s="650">
        <f>F8</f>
        <v>2723.2211299999999</v>
      </c>
      <c r="C7" s="651"/>
      <c r="D7" s="651"/>
      <c r="E7" s="651"/>
      <c r="F7" s="651"/>
      <c r="G7" s="652"/>
      <c r="H7" s="650">
        <f>SUM(H8,J8,L8)</f>
        <v>2744171.3260000004</v>
      </c>
      <c r="I7" s="651"/>
      <c r="J7" s="651"/>
      <c r="K7" s="651"/>
      <c r="L7" s="651"/>
      <c r="M7" s="651"/>
      <c r="N7" s="400"/>
    </row>
    <row r="8" spans="1:24" x14ac:dyDescent="0.2">
      <c r="A8" s="695"/>
      <c r="B8" s="352">
        <f>SUM(B9:B16)</f>
        <v>2723.3176800000001</v>
      </c>
      <c r="C8" s="440">
        <v>0.12636136047264057</v>
      </c>
      <c r="D8" s="353">
        <f>SUM(D9:D16)</f>
        <v>2723.2388600000004</v>
      </c>
      <c r="E8" s="440">
        <v>0.12640404009843034</v>
      </c>
      <c r="F8" s="353">
        <f>SUM(F9:F16)</f>
        <v>2723.2211299999999</v>
      </c>
      <c r="G8" s="440">
        <v>0.12640481866877665</v>
      </c>
      <c r="H8" s="352">
        <f t="shared" ref="H8" si="0">SUM(H9:H16)</f>
        <v>1058174.175</v>
      </c>
      <c r="I8" s="440">
        <v>0.12238835695822996</v>
      </c>
      <c r="J8" s="353">
        <f t="shared" ref="J8" si="1">SUM(J9:J16)</f>
        <v>768342.95400000003</v>
      </c>
      <c r="K8" s="440">
        <v>0.10321825316457597</v>
      </c>
      <c r="L8" s="353">
        <f t="shared" ref="L8" si="2">SUM(L9:L16)</f>
        <v>917654.19699999993</v>
      </c>
      <c r="M8" s="440">
        <v>0.11596549653676634</v>
      </c>
      <c r="N8" s="20"/>
    </row>
    <row r="9" spans="1:24" x14ac:dyDescent="0.2">
      <c r="A9" s="356" t="s">
        <v>8</v>
      </c>
      <c r="B9" s="290">
        <v>2040</v>
      </c>
      <c r="C9" s="396">
        <v>0.47552447552447552</v>
      </c>
      <c r="D9" s="203">
        <v>2040</v>
      </c>
      <c r="E9" s="396">
        <v>0.47552447552447552</v>
      </c>
      <c r="F9" s="203">
        <v>2040</v>
      </c>
      <c r="G9" s="396">
        <v>0.47552447552447552</v>
      </c>
      <c r="H9" s="290">
        <v>958651.49</v>
      </c>
      <c r="I9" s="396">
        <v>0.37068629550245025</v>
      </c>
      <c r="J9" s="203">
        <v>673241.61</v>
      </c>
      <c r="K9" s="396">
        <v>0.31386547928543607</v>
      </c>
      <c r="L9" s="203">
        <v>811886.52</v>
      </c>
      <c r="M9" s="396">
        <v>0.33331926792168076</v>
      </c>
      <c r="N9" s="445"/>
      <c r="O9" s="457"/>
      <c r="X9" s="388"/>
    </row>
    <row r="10" spans="1:24" x14ac:dyDescent="0.2">
      <c r="A10" s="337" t="s">
        <v>36</v>
      </c>
      <c r="B10" s="290">
        <v>15.260000000000002</v>
      </c>
      <c r="C10" s="396">
        <v>1.4645142721522418E-3</v>
      </c>
      <c r="D10" s="203">
        <v>15.260000000000002</v>
      </c>
      <c r="E10" s="396">
        <v>1.4645142721522418E-3</v>
      </c>
      <c r="F10" s="203">
        <v>15.260000000000002</v>
      </c>
      <c r="G10" s="396">
        <v>1.4644334600205826E-3</v>
      </c>
      <c r="H10" s="290">
        <v>9237.0999999999985</v>
      </c>
      <c r="I10" s="396">
        <v>1.8855268875705492E-3</v>
      </c>
      <c r="J10" s="203">
        <v>7653.4639999999999</v>
      </c>
      <c r="K10" s="396">
        <v>1.7953773660221613E-3</v>
      </c>
      <c r="L10" s="203">
        <v>6947.4490000000005</v>
      </c>
      <c r="M10" s="396">
        <v>1.6266265746556789E-3</v>
      </c>
      <c r="N10" s="445"/>
      <c r="O10" s="457"/>
      <c r="X10" s="388"/>
    </row>
    <row r="11" spans="1:24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45"/>
      <c r="O11" s="457"/>
      <c r="X11" s="388"/>
    </row>
    <row r="12" spans="1:24" x14ac:dyDescent="0.2">
      <c r="A12" s="337" t="s">
        <v>38</v>
      </c>
      <c r="B12" s="290">
        <v>75.584000000000017</v>
      </c>
      <c r="C12" s="396">
        <v>8.6340073701597936E-2</v>
      </c>
      <c r="D12" s="203">
        <v>75.78400000000002</v>
      </c>
      <c r="E12" s="396">
        <v>8.6563986347873684E-2</v>
      </c>
      <c r="F12" s="203">
        <v>76.089000000000013</v>
      </c>
      <c r="G12" s="396">
        <v>8.6245825937336651E-2</v>
      </c>
      <c r="H12" s="290">
        <v>42976.088000000011</v>
      </c>
      <c r="I12" s="396">
        <v>0.12739772379839931</v>
      </c>
      <c r="J12" s="203">
        <v>38698.670999999995</v>
      </c>
      <c r="K12" s="396">
        <v>0.12598865668566525</v>
      </c>
      <c r="L12" s="203">
        <v>42999.187000000005</v>
      </c>
      <c r="M12" s="396">
        <v>0.12908205359441111</v>
      </c>
      <c r="N12" s="445"/>
      <c r="O12" s="457"/>
      <c r="X12" s="388"/>
    </row>
    <row r="13" spans="1:24" x14ac:dyDescent="0.2">
      <c r="A13" s="337" t="s">
        <v>59</v>
      </c>
      <c r="B13" s="354">
        <v>16.600599999999993</v>
      </c>
      <c r="C13" s="396">
        <v>1.523349162133184E-2</v>
      </c>
      <c r="D13" s="355">
        <v>16.600599999999993</v>
      </c>
      <c r="E13" s="396">
        <v>1.5237952218079154E-2</v>
      </c>
      <c r="F13" s="355">
        <v>16.57459999999999</v>
      </c>
      <c r="G13" s="396">
        <v>1.5212648123829071E-2</v>
      </c>
      <c r="H13" s="354">
        <v>3106.8239999999996</v>
      </c>
      <c r="I13" s="396">
        <v>2.5457535187838339E-2</v>
      </c>
      <c r="J13" s="355">
        <v>2421.2080000000001</v>
      </c>
      <c r="K13" s="396">
        <v>1.901751574805256E-2</v>
      </c>
      <c r="L13" s="355">
        <v>4209.9129999999996</v>
      </c>
      <c r="M13" s="396">
        <v>1.8042807303515894E-2</v>
      </c>
      <c r="N13" s="445"/>
      <c r="O13" s="457"/>
      <c r="X13" s="388"/>
    </row>
    <row r="14" spans="1:24" x14ac:dyDescent="0.2">
      <c r="A14" s="337" t="s">
        <v>60</v>
      </c>
      <c r="B14" s="290">
        <v>475</v>
      </c>
      <c r="C14" s="396">
        <v>0.40546308151941957</v>
      </c>
      <c r="D14" s="203">
        <v>475</v>
      </c>
      <c r="E14" s="396">
        <v>0.40546308151941957</v>
      </c>
      <c r="F14" s="203">
        <v>475</v>
      </c>
      <c r="G14" s="396">
        <v>0.40546308151941957</v>
      </c>
      <c r="H14" s="290">
        <v>39493.14</v>
      </c>
      <c r="I14" s="396">
        <v>0.36036497534584166</v>
      </c>
      <c r="J14" s="203">
        <v>39884.47</v>
      </c>
      <c r="K14" s="396">
        <v>0.38243418156511383</v>
      </c>
      <c r="L14" s="203">
        <v>40550.699999999997</v>
      </c>
      <c r="M14" s="396">
        <v>0.37085664027243365</v>
      </c>
      <c r="N14" s="445"/>
      <c r="O14" s="457"/>
      <c r="P14" s="192"/>
      <c r="Q14" s="398"/>
      <c r="R14" s="154"/>
      <c r="S14" s="154"/>
      <c r="T14" s="154"/>
      <c r="U14" s="154"/>
      <c r="X14" s="388"/>
    </row>
    <row r="15" spans="1:24" x14ac:dyDescent="0.2">
      <c r="A15" s="337" t="s">
        <v>61</v>
      </c>
      <c r="B15" s="290">
        <v>10.91</v>
      </c>
      <c r="C15" s="396">
        <v>3.8702367442617784E-2</v>
      </c>
      <c r="D15" s="203">
        <v>10.91</v>
      </c>
      <c r="E15" s="389">
        <v>3.8702367442617784E-2</v>
      </c>
      <c r="F15" s="203">
        <v>10.91</v>
      </c>
      <c r="G15" s="389">
        <v>3.8702367442617784E-2</v>
      </c>
      <c r="H15" s="290">
        <v>2374.4059999999999</v>
      </c>
      <c r="I15" s="389">
        <v>4.1323298002269686E-2</v>
      </c>
      <c r="J15" s="203">
        <v>1927.2289999999998</v>
      </c>
      <c r="K15" s="389">
        <v>4.0614937827963007E-2</v>
      </c>
      <c r="L15" s="203">
        <v>2013.664</v>
      </c>
      <c r="M15" s="389">
        <v>3.5607530555306861E-2</v>
      </c>
      <c r="N15" s="445"/>
      <c r="O15" s="457"/>
      <c r="P15" s="192"/>
      <c r="Q15" s="398"/>
      <c r="R15" s="154"/>
      <c r="S15" s="154"/>
      <c r="T15" s="154"/>
      <c r="U15" s="154"/>
      <c r="X15" s="388"/>
    </row>
    <row r="16" spans="1:24" ht="12.75" thickBot="1" x14ac:dyDescent="0.25">
      <c r="A16" s="163" t="s">
        <v>62</v>
      </c>
      <c r="B16" s="393">
        <v>89.963079999999863</v>
      </c>
      <c r="C16" s="397">
        <v>4.36729766455538E-2</v>
      </c>
      <c r="D16" s="394">
        <v>89.684259999999838</v>
      </c>
      <c r="E16" s="390">
        <v>4.3699430744986244E-2</v>
      </c>
      <c r="F16" s="394">
        <v>89.387529999999899</v>
      </c>
      <c r="G16" s="390">
        <v>4.3719237617746348E-2</v>
      </c>
      <c r="H16" s="393">
        <v>2335.1270000000054</v>
      </c>
      <c r="I16" s="395">
        <v>3.7615638439912606E-2</v>
      </c>
      <c r="J16" s="394">
        <v>4516.3019999999997</v>
      </c>
      <c r="K16" s="395">
        <v>4.4712758055109228E-2</v>
      </c>
      <c r="L16" s="394">
        <v>9046.7640000000156</v>
      </c>
      <c r="M16" s="395">
        <v>4.5227335304664121E-2</v>
      </c>
      <c r="N16" s="445"/>
      <c r="O16" s="457"/>
      <c r="P16" s="192"/>
      <c r="Q16" s="398"/>
      <c r="R16" s="154"/>
      <c r="S16" s="154"/>
      <c r="T16" s="154"/>
      <c r="U16" s="154"/>
      <c r="X16" s="388"/>
    </row>
    <row r="17" spans="1:15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46"/>
      <c r="O17" s="359"/>
    </row>
    <row r="18" spans="1:15" x14ac:dyDescent="0.2">
      <c r="A18" s="343"/>
      <c r="B18" s="706" t="s">
        <v>424</v>
      </c>
      <c r="C18" s="706"/>
      <c r="D18" s="706"/>
      <c r="E18" s="706"/>
      <c r="F18" s="706"/>
      <c r="G18" s="711"/>
      <c r="H18" s="349"/>
      <c r="I18" s="349"/>
      <c r="J18" s="349"/>
      <c r="K18" s="349"/>
      <c r="L18" s="349"/>
      <c r="M18" s="349"/>
      <c r="N18" s="447"/>
      <c r="O18" s="349"/>
    </row>
    <row r="19" spans="1:15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1.4338124152480475E-2</v>
      </c>
      <c r="J19" s="459" t="str">
        <f>A9</f>
        <v>JE</v>
      </c>
      <c r="K19" s="445">
        <f t="shared" ref="K19:K26" si="3">H9+J9+L9</f>
        <v>2443779.62</v>
      </c>
      <c r="L19" s="459" t="str">
        <f>A9</f>
        <v>JE</v>
      </c>
      <c r="M19" s="457">
        <f>K19/'12'!B4</f>
        <v>0.34098064787108956</v>
      </c>
      <c r="N19" s="447"/>
      <c r="O19" s="349"/>
    </row>
    <row r="20" spans="1:15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6.3887443918851469E-2</v>
      </c>
      <c r="J20" s="459" t="str">
        <f t="shared" ref="J20:J26" si="4">A10</f>
        <v>PE</v>
      </c>
      <c r="K20" s="445">
        <f t="shared" si="3"/>
        <v>23838.012999999999</v>
      </c>
      <c r="L20" s="459" t="str">
        <f t="shared" ref="L20:L26" si="5">A10</f>
        <v>PE</v>
      </c>
      <c r="M20" s="457">
        <f>K20/'12'!C4</f>
        <v>1.7745992831565563E-3</v>
      </c>
      <c r="N20" s="447"/>
      <c r="O20" s="349"/>
    </row>
    <row r="21" spans="1:15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4.712554725654465E-2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47"/>
      <c r="O21" s="349"/>
    </row>
    <row r="22" spans="1:15" x14ac:dyDescent="0.2">
      <c r="A22" s="709" t="s">
        <v>71</v>
      </c>
      <c r="B22" s="650" t="s">
        <v>422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4.9248193071814508E-2</v>
      </c>
      <c r="J22" s="459" t="str">
        <f t="shared" si="4"/>
        <v>PSE</v>
      </c>
      <c r="K22" s="445">
        <f t="shared" si="3"/>
        <v>124673.94600000001</v>
      </c>
      <c r="L22" s="459" t="str">
        <f t="shared" si="5"/>
        <v>PSE</v>
      </c>
      <c r="M22" s="457">
        <f>K22/'12'!E4</f>
        <v>0.12752892781767397</v>
      </c>
      <c r="N22" s="447"/>
      <c r="O22" s="349"/>
    </row>
    <row r="23" spans="1:15" x14ac:dyDescent="0.2">
      <c r="A23" s="710"/>
      <c r="B23" s="352">
        <f>SUM(B24:B27)</f>
        <v>283645.86935847369</v>
      </c>
      <c r="C23" s="441">
        <v>5.0001017250117338E-2</v>
      </c>
      <c r="D23" s="353">
        <f>SUM(D24:D27)</f>
        <v>240053.91361421428</v>
      </c>
      <c r="E23" s="441">
        <v>4.9882383468226155E-2</v>
      </c>
      <c r="F23" s="353">
        <f>SUM(F24:F27)</f>
        <v>251913.34221188037</v>
      </c>
      <c r="G23" s="441">
        <v>5.1631112797703799E-2</v>
      </c>
      <c r="H23" s="349"/>
      <c r="I23" s="349"/>
      <c r="J23" s="459" t="str">
        <f t="shared" si="4"/>
        <v>VE</v>
      </c>
      <c r="K23" s="445">
        <f t="shared" si="3"/>
        <v>9737.9449999999997</v>
      </c>
      <c r="L23" s="459" t="str">
        <f t="shared" si="5"/>
        <v>VE</v>
      </c>
      <c r="M23" s="457">
        <f>K23/'12'!F4</f>
        <v>2.0174607135168207E-2</v>
      </c>
      <c r="N23" s="447"/>
      <c r="O23" s="349"/>
    </row>
    <row r="24" spans="1:15" x14ac:dyDescent="0.2">
      <c r="A24" s="336" t="s">
        <v>9</v>
      </c>
      <c r="B24" s="454">
        <v>7711.9141746488704</v>
      </c>
      <c r="C24" s="402">
        <v>1.1537427607500665E-2</v>
      </c>
      <c r="D24" s="404">
        <v>6425.7743160781893</v>
      </c>
      <c r="E24" s="402">
        <v>1.0792734082411199E-2</v>
      </c>
      <c r="F24" s="404">
        <v>13650.338</v>
      </c>
      <c r="G24" s="402">
        <v>2.0245328927236194E-2</v>
      </c>
      <c r="H24" s="349"/>
      <c r="I24" s="349"/>
      <c r="J24" s="459" t="str">
        <f t="shared" si="4"/>
        <v>PVE</v>
      </c>
      <c r="K24" s="445">
        <f t="shared" si="3"/>
        <v>119928.31</v>
      </c>
      <c r="L24" s="459" t="str">
        <f t="shared" si="5"/>
        <v>PVE</v>
      </c>
      <c r="M24" s="457">
        <f>K24/'12'!G4</f>
        <v>0.37103493940440402</v>
      </c>
      <c r="N24" s="447"/>
      <c r="O24" s="458"/>
    </row>
    <row r="25" spans="1:15" x14ac:dyDescent="0.2">
      <c r="A25" s="336" t="s">
        <v>10</v>
      </c>
      <c r="B25" s="454">
        <v>138694.91376850801</v>
      </c>
      <c r="C25" s="402">
        <v>6.3455471749061285E-2</v>
      </c>
      <c r="D25" s="404">
        <v>123919.51423701001</v>
      </c>
      <c r="E25" s="402">
        <v>6.3128695967723608E-2</v>
      </c>
      <c r="F25" s="404">
        <v>137713.19696367899</v>
      </c>
      <c r="G25" s="402">
        <v>6.50367222092752E-2</v>
      </c>
      <c r="H25" s="349"/>
      <c r="I25" s="349"/>
      <c r="J25" s="459" t="str">
        <f t="shared" si="4"/>
        <v>VTE</v>
      </c>
      <c r="K25" s="445">
        <f t="shared" si="3"/>
        <v>6315.299</v>
      </c>
      <c r="L25" s="459" t="str">
        <f t="shared" si="5"/>
        <v>VTE</v>
      </c>
      <c r="M25" s="457">
        <f>K25/'12'!H4</f>
        <v>3.9113191164100003E-2</v>
      </c>
      <c r="N25" s="447"/>
      <c r="O25" s="458"/>
    </row>
    <row r="26" spans="1:15" x14ac:dyDescent="0.2">
      <c r="A26" s="336" t="s">
        <v>196</v>
      </c>
      <c r="B26" s="454">
        <v>43987.786302994202</v>
      </c>
      <c r="C26" s="402">
        <v>4.7990955563915583E-2</v>
      </c>
      <c r="D26" s="404">
        <v>33942.859102191396</v>
      </c>
      <c r="E26" s="402">
        <v>4.5298920166785994E-2</v>
      </c>
      <c r="F26" s="404">
        <v>35850.327433614199</v>
      </c>
      <c r="G26" s="402">
        <v>4.789437076407238E-2</v>
      </c>
      <c r="H26" s="349"/>
      <c r="I26" s="349"/>
      <c r="J26" s="459" t="str">
        <f t="shared" si="4"/>
        <v>FVE</v>
      </c>
      <c r="K26" s="445">
        <f t="shared" si="3"/>
        <v>15898.193000000021</v>
      </c>
      <c r="L26" s="459" t="str">
        <f t="shared" si="5"/>
        <v>FVE</v>
      </c>
      <c r="M26" s="457">
        <f>K26/'12'!I4</f>
        <v>4.3782887784196159E-2</v>
      </c>
      <c r="N26" s="447"/>
      <c r="O26" s="458"/>
    </row>
    <row r="27" spans="1:15" ht="12.75" thickBot="1" x14ac:dyDescent="0.25">
      <c r="A27" s="338" t="s">
        <v>194</v>
      </c>
      <c r="B27" s="455">
        <v>93251.2551123226</v>
      </c>
      <c r="C27" s="403">
        <v>4.9025764681407562E-2</v>
      </c>
      <c r="D27" s="405">
        <v>75765.765958934702</v>
      </c>
      <c r="E27" s="403">
        <v>5.0351261798442973E-2</v>
      </c>
      <c r="F27" s="405">
        <v>64699.479814587197</v>
      </c>
      <c r="G27" s="403">
        <v>4.8324450614953184E-2</v>
      </c>
      <c r="H27" s="349"/>
      <c r="I27" s="349"/>
      <c r="J27" s="349"/>
      <c r="K27" s="349"/>
      <c r="L27" s="349"/>
      <c r="M27" s="349"/>
      <c r="N27" s="447"/>
      <c r="O27" s="458"/>
    </row>
    <row r="28" spans="1:15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  <c r="N28" s="349"/>
      <c r="O28" s="349"/>
    </row>
    <row r="29" spans="1:15" x14ac:dyDescent="0.2">
      <c r="A29" s="192"/>
      <c r="B29" s="192"/>
      <c r="C29" s="398"/>
      <c r="D29" s="154"/>
      <c r="E29" s="154"/>
      <c r="F29" s="154"/>
      <c r="G29" s="359"/>
      <c r="H29" s="349"/>
      <c r="I29" s="349"/>
      <c r="J29" s="349"/>
      <c r="K29" s="349"/>
      <c r="L29" s="349"/>
      <c r="M29" s="349"/>
      <c r="N29" s="349"/>
      <c r="O29" s="349"/>
    </row>
    <row r="30" spans="1:15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</row>
    <row r="31" spans="1:15" x14ac:dyDescent="0.2">
      <c r="H31" s="459" t="str">
        <f t="shared" ref="H31:H38" si="6">A9</f>
        <v>JE</v>
      </c>
      <c r="I31" s="460">
        <f t="shared" ref="I31:I38" si="7">G9</f>
        <v>0.47552447552447552</v>
      </c>
      <c r="J31" s="459" t="str">
        <f t="shared" ref="J31:J38" si="8">A9</f>
        <v>JE</v>
      </c>
      <c r="K31" s="388">
        <f t="shared" ref="K31:K38" si="9">H9</f>
        <v>958651.49</v>
      </c>
      <c r="L31" s="388">
        <f t="shared" ref="L31:L38" si="10">J9</f>
        <v>673241.61</v>
      </c>
      <c r="M31" s="388">
        <f t="shared" ref="M31:M38" si="11">L9</f>
        <v>811886.52</v>
      </c>
    </row>
    <row r="32" spans="1:15" x14ac:dyDescent="0.2">
      <c r="H32" s="459" t="str">
        <f t="shared" si="6"/>
        <v>PE</v>
      </c>
      <c r="I32" s="460">
        <f t="shared" si="7"/>
        <v>1.4644334600205826E-3</v>
      </c>
      <c r="J32" s="459" t="str">
        <f t="shared" si="8"/>
        <v>PE</v>
      </c>
      <c r="K32" s="388">
        <f t="shared" si="9"/>
        <v>9237.0999999999985</v>
      </c>
      <c r="L32" s="388">
        <f t="shared" si="10"/>
        <v>7653.4639999999999</v>
      </c>
      <c r="M32" s="388">
        <f t="shared" si="11"/>
        <v>6947.4490000000005</v>
      </c>
    </row>
    <row r="33" spans="8:13" ht="12.75" customHeight="1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</row>
    <row r="34" spans="8:13" x14ac:dyDescent="0.2">
      <c r="H34" s="459" t="str">
        <f t="shared" si="6"/>
        <v>PSE</v>
      </c>
      <c r="I34" s="460">
        <f t="shared" si="7"/>
        <v>8.6245825937336651E-2</v>
      </c>
      <c r="J34" s="459" t="str">
        <f t="shared" si="8"/>
        <v>PSE</v>
      </c>
      <c r="K34" s="388">
        <f t="shared" si="9"/>
        <v>42976.088000000011</v>
      </c>
      <c r="L34" s="388">
        <f t="shared" si="10"/>
        <v>38698.670999999995</v>
      </c>
      <c r="M34" s="388">
        <f t="shared" si="11"/>
        <v>42999.187000000005</v>
      </c>
    </row>
    <row r="35" spans="8:13" ht="13.5" customHeight="1" x14ac:dyDescent="0.2">
      <c r="H35" s="459" t="str">
        <f t="shared" si="6"/>
        <v>VE</v>
      </c>
      <c r="I35" s="460">
        <f t="shared" si="7"/>
        <v>1.5212648123829071E-2</v>
      </c>
      <c r="J35" s="459" t="str">
        <f t="shared" si="8"/>
        <v>VE</v>
      </c>
      <c r="K35" s="388">
        <f t="shared" si="9"/>
        <v>3106.8239999999996</v>
      </c>
      <c r="L35" s="388">
        <f t="shared" si="10"/>
        <v>2421.2080000000001</v>
      </c>
      <c r="M35" s="388">
        <f t="shared" si="11"/>
        <v>4209.9129999999996</v>
      </c>
    </row>
    <row r="36" spans="8:13" ht="12.75" customHeight="1" x14ac:dyDescent="0.2">
      <c r="H36" s="459" t="str">
        <f t="shared" si="6"/>
        <v>PVE</v>
      </c>
      <c r="I36" s="460">
        <f t="shared" si="7"/>
        <v>0.40546308151941957</v>
      </c>
      <c r="J36" s="459" t="str">
        <f t="shared" si="8"/>
        <v>PVE</v>
      </c>
      <c r="K36" s="388">
        <f t="shared" si="9"/>
        <v>39493.14</v>
      </c>
      <c r="L36" s="388">
        <f t="shared" si="10"/>
        <v>39884.47</v>
      </c>
      <c r="M36" s="388">
        <f t="shared" si="11"/>
        <v>40550.699999999997</v>
      </c>
    </row>
    <row r="37" spans="8:13" ht="12.75" customHeight="1" x14ac:dyDescent="0.2">
      <c r="H37" s="459" t="str">
        <f t="shared" si="6"/>
        <v>VTE</v>
      </c>
      <c r="I37" s="460">
        <f t="shared" si="7"/>
        <v>3.8702367442617784E-2</v>
      </c>
      <c r="J37" s="459" t="str">
        <f t="shared" si="8"/>
        <v>VTE</v>
      </c>
      <c r="K37" s="388">
        <f t="shared" si="9"/>
        <v>2374.4059999999999</v>
      </c>
      <c r="L37" s="388">
        <f t="shared" si="10"/>
        <v>1927.2289999999998</v>
      </c>
      <c r="M37" s="388">
        <f t="shared" si="11"/>
        <v>2013.664</v>
      </c>
    </row>
    <row r="38" spans="8:13" ht="12.75" customHeight="1" x14ac:dyDescent="0.2">
      <c r="H38" s="459" t="str">
        <f t="shared" si="6"/>
        <v>FVE</v>
      </c>
      <c r="I38" s="460">
        <f t="shared" si="7"/>
        <v>4.3719237617746348E-2</v>
      </c>
      <c r="J38" s="459" t="str">
        <f t="shared" si="8"/>
        <v>FVE</v>
      </c>
      <c r="K38" s="388">
        <f t="shared" si="9"/>
        <v>2335.1270000000054</v>
      </c>
      <c r="L38" s="388">
        <f t="shared" si="10"/>
        <v>4516.3019999999997</v>
      </c>
      <c r="M38" s="388">
        <f t="shared" si="11"/>
        <v>9046.7640000000156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40" t="s">
        <v>394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1" t="str">
        <f>Obsah!$A$1</f>
        <v>I. čtvrtletí 2017</v>
      </c>
      <c r="N1" s="463"/>
      <c r="O1" s="463"/>
      <c r="P1" s="464"/>
    </row>
    <row r="2" spans="1:21" ht="7.5" customHeight="1" x14ac:dyDescent="0.3">
      <c r="A2" s="340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463"/>
      <c r="O2" s="463"/>
      <c r="P2" s="464"/>
    </row>
    <row r="3" spans="1:21" x14ac:dyDescent="0.2">
      <c r="A3" s="342"/>
      <c r="B3" s="706" t="s">
        <v>297</v>
      </c>
      <c r="C3" s="706"/>
      <c r="D3" s="706"/>
      <c r="E3" s="706"/>
      <c r="F3" s="706"/>
      <c r="G3" s="711"/>
      <c r="H3" s="705" t="s">
        <v>33</v>
      </c>
      <c r="I3" s="706"/>
      <c r="J3" s="706"/>
      <c r="K3" s="706"/>
      <c r="L3" s="706"/>
      <c r="M3" s="706"/>
      <c r="N3" s="236"/>
      <c r="O3" s="464"/>
      <c r="P3" s="464"/>
    </row>
    <row r="4" spans="1:21" ht="13.5" customHeight="1" x14ac:dyDescent="0.25">
      <c r="A4" s="342"/>
      <c r="B4" s="707" t="s">
        <v>270</v>
      </c>
      <c r="C4" s="708"/>
      <c r="D4" s="708"/>
      <c r="E4" s="708"/>
      <c r="F4" s="708"/>
      <c r="G4" s="712"/>
      <c r="H4" s="707" t="s">
        <v>5</v>
      </c>
      <c r="I4" s="708"/>
      <c r="J4" s="708"/>
      <c r="K4" s="708"/>
      <c r="L4" s="708"/>
      <c r="M4" s="708"/>
      <c r="N4" s="236"/>
      <c r="O4" s="464"/>
      <c r="P4" s="464"/>
    </row>
    <row r="5" spans="1:21" x14ac:dyDescent="0.2">
      <c r="A5" s="167"/>
      <c r="B5" s="702" t="s">
        <v>82</v>
      </c>
      <c r="C5" s="703"/>
      <c r="D5" s="702" t="s">
        <v>83</v>
      </c>
      <c r="E5" s="703"/>
      <c r="F5" s="702" t="s">
        <v>84</v>
      </c>
      <c r="G5" s="703"/>
      <c r="H5" s="702" t="s">
        <v>82</v>
      </c>
      <c r="I5" s="703"/>
      <c r="J5" s="702" t="s">
        <v>83</v>
      </c>
      <c r="K5" s="703"/>
      <c r="L5" s="702" t="s">
        <v>84</v>
      </c>
      <c r="M5" s="704"/>
      <c r="N5" s="236"/>
      <c r="O5" s="464"/>
      <c r="P5" s="464"/>
    </row>
    <row r="6" spans="1:21" x14ac:dyDescent="0.2">
      <c r="A6" s="155"/>
      <c r="B6" s="504" t="s">
        <v>332</v>
      </c>
      <c r="C6" s="350" t="s">
        <v>331</v>
      </c>
      <c r="D6" s="350" t="s">
        <v>332</v>
      </c>
      <c r="E6" s="350" t="s">
        <v>331</v>
      </c>
      <c r="F6" s="350" t="s">
        <v>332</v>
      </c>
      <c r="G6" s="350" t="s">
        <v>331</v>
      </c>
      <c r="H6" s="350" t="s">
        <v>332</v>
      </c>
      <c r="I6" s="350" t="s">
        <v>331</v>
      </c>
      <c r="J6" s="350" t="s">
        <v>332</v>
      </c>
      <c r="K6" s="350" t="s">
        <v>331</v>
      </c>
      <c r="L6" s="350" t="s">
        <v>332</v>
      </c>
      <c r="M6" s="443" t="s">
        <v>331</v>
      </c>
      <c r="N6" s="236"/>
      <c r="O6" s="464"/>
      <c r="P6" s="464"/>
    </row>
    <row r="7" spans="1:21" x14ac:dyDescent="0.2">
      <c r="A7" s="693" t="s">
        <v>71</v>
      </c>
      <c r="B7" s="650">
        <f>F8</f>
        <v>337.49151000000063</v>
      </c>
      <c r="C7" s="651"/>
      <c r="D7" s="651"/>
      <c r="E7" s="651"/>
      <c r="F7" s="651"/>
      <c r="G7" s="652"/>
      <c r="H7" s="650">
        <f>SUM(H8,J8,L8)</f>
        <v>196945.34399999998</v>
      </c>
      <c r="I7" s="651"/>
      <c r="J7" s="651"/>
      <c r="K7" s="651"/>
      <c r="L7" s="651"/>
      <c r="M7" s="651"/>
      <c r="N7" s="236"/>
      <c r="O7" s="464"/>
      <c r="P7" s="464"/>
    </row>
    <row r="8" spans="1:21" x14ac:dyDescent="0.2">
      <c r="A8" s="695"/>
      <c r="B8" s="352">
        <f>SUM(B9:B16)</f>
        <v>338.98075000000051</v>
      </c>
      <c r="C8" s="440">
        <v>1.572863462041495E-2</v>
      </c>
      <c r="D8" s="353">
        <f>SUM(D9:D16)</f>
        <v>337.20790000000056</v>
      </c>
      <c r="E8" s="440">
        <v>1.565211246769134E-2</v>
      </c>
      <c r="F8" s="353">
        <f>SUM(F9:F16)</f>
        <v>337.49151000000063</v>
      </c>
      <c r="G8" s="440">
        <v>1.5665475217505272E-2</v>
      </c>
      <c r="H8" s="352">
        <f t="shared" ref="H8" si="0">SUM(H9:H16)</f>
        <v>72181.062999999995</v>
      </c>
      <c r="I8" s="440">
        <v>8.3484570997666655E-3</v>
      </c>
      <c r="J8" s="353">
        <f t="shared" ref="J8" si="1">SUM(J9:J16)</f>
        <v>59680.038000000008</v>
      </c>
      <c r="K8" s="440">
        <v>8.0173433478971101E-3</v>
      </c>
      <c r="L8" s="353">
        <f t="shared" ref="L8" si="2">SUM(L9:L16)</f>
        <v>65084.242999999988</v>
      </c>
      <c r="M8" s="440">
        <v>8.2248047040911192E-3</v>
      </c>
      <c r="N8" s="236"/>
      <c r="O8" s="464"/>
      <c r="P8" s="464"/>
    </row>
    <row r="9" spans="1:21" x14ac:dyDescent="0.2">
      <c r="A9" s="356" t="s">
        <v>8</v>
      </c>
      <c r="B9" s="290">
        <v>0</v>
      </c>
      <c r="C9" s="396">
        <v>0</v>
      </c>
      <c r="D9" s="203">
        <v>0</v>
      </c>
      <c r="E9" s="396">
        <v>0</v>
      </c>
      <c r="F9" s="203">
        <v>0</v>
      </c>
      <c r="G9" s="396">
        <v>0</v>
      </c>
      <c r="H9" s="290">
        <v>0</v>
      </c>
      <c r="I9" s="396">
        <v>0</v>
      </c>
      <c r="J9" s="203">
        <v>0</v>
      </c>
      <c r="K9" s="396">
        <v>0</v>
      </c>
      <c r="L9" s="203">
        <v>0</v>
      </c>
      <c r="M9" s="396">
        <v>0</v>
      </c>
      <c r="N9" s="462"/>
      <c r="O9" s="465"/>
      <c r="P9" s="464"/>
    </row>
    <row r="10" spans="1:21" x14ac:dyDescent="0.2">
      <c r="A10" s="356" t="s">
        <v>36</v>
      </c>
      <c r="B10" s="290">
        <v>142.86000000000004</v>
      </c>
      <c r="C10" s="396">
        <v>1.3710387216229969E-2</v>
      </c>
      <c r="D10" s="203">
        <v>142.86000000000004</v>
      </c>
      <c r="E10" s="396">
        <v>1.3710387216229969E-2</v>
      </c>
      <c r="F10" s="203">
        <v>142.86000000000004</v>
      </c>
      <c r="G10" s="396">
        <v>1.370963067487159E-2</v>
      </c>
      <c r="H10" s="290">
        <v>52837.856</v>
      </c>
      <c r="I10" s="396">
        <v>1.0785549379088771E-2</v>
      </c>
      <c r="J10" s="203">
        <v>40381.353999999999</v>
      </c>
      <c r="K10" s="396">
        <v>9.4728045994504542E-3</v>
      </c>
      <c r="L10" s="203">
        <v>32549.595000000001</v>
      </c>
      <c r="M10" s="396">
        <v>7.6209319739201555E-3</v>
      </c>
      <c r="N10" s="462"/>
      <c r="O10" s="465"/>
      <c r="P10" s="464"/>
    </row>
    <row r="11" spans="1:21" x14ac:dyDescent="0.2">
      <c r="A11" s="337" t="s">
        <v>37</v>
      </c>
      <c r="B11" s="354">
        <v>0</v>
      </c>
      <c r="C11" s="396">
        <v>0</v>
      </c>
      <c r="D11" s="355">
        <v>0</v>
      </c>
      <c r="E11" s="396">
        <v>0</v>
      </c>
      <c r="F11" s="355">
        <v>0</v>
      </c>
      <c r="G11" s="396">
        <v>0</v>
      </c>
      <c r="H11" s="354">
        <v>0</v>
      </c>
      <c r="I11" s="396">
        <v>0</v>
      </c>
      <c r="J11" s="355">
        <v>0</v>
      </c>
      <c r="K11" s="396">
        <v>0</v>
      </c>
      <c r="L11" s="355">
        <v>0</v>
      </c>
      <c r="M11" s="396">
        <v>0</v>
      </c>
      <c r="N11" s="462"/>
      <c r="O11" s="465"/>
      <c r="P11" s="464"/>
    </row>
    <row r="12" spans="1:21" x14ac:dyDescent="0.2">
      <c r="A12" s="337" t="s">
        <v>38</v>
      </c>
      <c r="B12" s="290">
        <v>29.04</v>
      </c>
      <c r="C12" s="396">
        <v>3.3172572770618164E-2</v>
      </c>
      <c r="D12" s="203">
        <v>29.03</v>
      </c>
      <c r="E12" s="396">
        <v>3.3159407311289621E-2</v>
      </c>
      <c r="F12" s="203">
        <v>29.624000000000002</v>
      </c>
      <c r="G12" s="396">
        <v>3.357839303404777E-2</v>
      </c>
      <c r="H12" s="290">
        <v>11363.794</v>
      </c>
      <c r="I12" s="396">
        <v>3.3686674536637838E-2</v>
      </c>
      <c r="J12" s="203">
        <v>10225.666000000003</v>
      </c>
      <c r="K12" s="396">
        <v>3.3291012062307786E-2</v>
      </c>
      <c r="L12" s="203">
        <v>11885.535</v>
      </c>
      <c r="M12" s="396">
        <v>3.5679959852921141E-2</v>
      </c>
      <c r="N12" s="462"/>
      <c r="O12" s="465"/>
      <c r="P12" s="464"/>
    </row>
    <row r="13" spans="1:21" x14ac:dyDescent="0.2">
      <c r="A13" s="337" t="s">
        <v>59</v>
      </c>
      <c r="B13" s="354">
        <v>7.6804999999999994</v>
      </c>
      <c r="C13" s="396">
        <v>7.0479881689601122E-3</v>
      </c>
      <c r="D13" s="355">
        <v>7.6804999999999994</v>
      </c>
      <c r="E13" s="396">
        <v>7.050051926494042E-3</v>
      </c>
      <c r="F13" s="355">
        <v>7.6804999999999994</v>
      </c>
      <c r="G13" s="396">
        <v>7.04938544007513E-3</v>
      </c>
      <c r="H13" s="354">
        <v>1235.1949999999997</v>
      </c>
      <c r="I13" s="396">
        <v>1.0121275030816671E-2</v>
      </c>
      <c r="J13" s="355">
        <v>1410.3209999999999</v>
      </c>
      <c r="K13" s="396">
        <v>1.1077446393415697E-2</v>
      </c>
      <c r="L13" s="355">
        <v>4013.7410000000004</v>
      </c>
      <c r="M13" s="396">
        <v>1.7202055108792323E-2</v>
      </c>
      <c r="N13" s="462"/>
      <c r="O13" s="465"/>
      <c r="P13" s="464"/>
    </row>
    <row r="14" spans="1:21" x14ac:dyDescent="0.2">
      <c r="A14" s="337" t="s">
        <v>60</v>
      </c>
      <c r="B14" s="290">
        <v>0</v>
      </c>
      <c r="C14" s="396">
        <v>0</v>
      </c>
      <c r="D14" s="203">
        <v>0</v>
      </c>
      <c r="E14" s="396">
        <v>0</v>
      </c>
      <c r="F14" s="203">
        <v>0</v>
      </c>
      <c r="G14" s="396">
        <v>0</v>
      </c>
      <c r="H14" s="290">
        <v>0</v>
      </c>
      <c r="I14" s="396">
        <v>0</v>
      </c>
      <c r="J14" s="203">
        <v>0</v>
      </c>
      <c r="K14" s="396">
        <v>0</v>
      </c>
      <c r="L14" s="203">
        <v>0</v>
      </c>
      <c r="M14" s="396">
        <v>0</v>
      </c>
      <c r="N14" s="462"/>
      <c r="O14" s="465"/>
      <c r="P14" s="236"/>
      <c r="Q14" s="398"/>
      <c r="R14" s="154"/>
      <c r="S14" s="154"/>
      <c r="T14" s="154"/>
      <c r="U14" s="154"/>
    </row>
    <row r="15" spans="1:21" x14ac:dyDescent="0.2">
      <c r="A15" s="337" t="s">
        <v>61</v>
      </c>
      <c r="B15" s="290">
        <v>0.22500000000000001</v>
      </c>
      <c r="C15" s="396">
        <v>7.9816981435279575E-4</v>
      </c>
      <c r="D15" s="203">
        <v>0.22500000000000001</v>
      </c>
      <c r="E15" s="389">
        <v>7.9816981435279575E-4</v>
      </c>
      <c r="F15" s="203">
        <v>0.22500000000000001</v>
      </c>
      <c r="G15" s="389">
        <v>7.9816981435279575E-4</v>
      </c>
      <c r="H15" s="290">
        <v>34.542999999999999</v>
      </c>
      <c r="I15" s="389">
        <v>6.0117380216037272E-4</v>
      </c>
      <c r="J15" s="203">
        <v>25.317</v>
      </c>
      <c r="K15" s="389">
        <v>5.3353720859873925E-4</v>
      </c>
      <c r="L15" s="203">
        <v>29.494</v>
      </c>
      <c r="M15" s="389">
        <v>5.2154108441041837E-4</v>
      </c>
      <c r="N15" s="462"/>
      <c r="O15" s="465"/>
      <c r="P15" s="236"/>
      <c r="Q15" s="398"/>
      <c r="R15" s="154"/>
      <c r="S15" s="154"/>
      <c r="T15" s="154"/>
      <c r="U15" s="154"/>
    </row>
    <row r="16" spans="1:21" ht="12.75" thickBot="1" x14ac:dyDescent="0.25">
      <c r="A16" s="163" t="s">
        <v>62</v>
      </c>
      <c r="B16" s="393">
        <v>159.17525000000049</v>
      </c>
      <c r="C16" s="397">
        <v>7.7272331892151977E-2</v>
      </c>
      <c r="D16" s="394">
        <v>157.4124000000005</v>
      </c>
      <c r="E16" s="390">
        <v>7.6700552273075637E-2</v>
      </c>
      <c r="F16" s="394">
        <v>157.10201000000058</v>
      </c>
      <c r="G16" s="390">
        <v>7.6838235774224842E-2</v>
      </c>
      <c r="H16" s="393">
        <v>6709.6749999999993</v>
      </c>
      <c r="I16" s="395">
        <v>0.10808350417314347</v>
      </c>
      <c r="J16" s="394">
        <v>7637.3800000000065</v>
      </c>
      <c r="K16" s="395">
        <v>7.5612375814312335E-2</v>
      </c>
      <c r="L16" s="394">
        <v>16605.877999999986</v>
      </c>
      <c r="M16" s="395">
        <v>8.3017486952720695E-2</v>
      </c>
      <c r="N16" s="462"/>
      <c r="O16" s="465"/>
      <c r="P16" s="236"/>
      <c r="Q16" s="398"/>
      <c r="R16" s="154"/>
      <c r="S16" s="154"/>
      <c r="T16" s="154"/>
      <c r="U16" s="154"/>
    </row>
    <row r="17" spans="1:20" x14ac:dyDescent="0.2">
      <c r="A17" s="184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59"/>
      <c r="M17" s="359" t="s">
        <v>145</v>
      </c>
      <c r="N17" s="466"/>
      <c r="O17" s="464"/>
      <c r="P17" s="464"/>
    </row>
    <row r="18" spans="1:20" x14ac:dyDescent="0.2">
      <c r="A18" s="444"/>
      <c r="B18" s="706" t="s">
        <v>424</v>
      </c>
      <c r="C18" s="706"/>
      <c r="D18" s="706"/>
      <c r="E18" s="706"/>
      <c r="F18" s="706"/>
      <c r="G18" s="711"/>
      <c r="H18" s="51"/>
      <c r="I18" s="51"/>
      <c r="J18" s="51"/>
      <c r="K18" s="51"/>
      <c r="L18" s="51"/>
      <c r="M18" s="51"/>
      <c r="N18" s="467"/>
      <c r="O18" s="463"/>
      <c r="P18" s="469"/>
      <c r="Q18" s="398"/>
      <c r="R18" s="52"/>
      <c r="S18" s="52"/>
      <c r="T18" s="52"/>
    </row>
    <row r="19" spans="1:20" x14ac:dyDescent="0.2">
      <c r="A19" s="391"/>
      <c r="B19" s="713" t="s">
        <v>5</v>
      </c>
      <c r="C19" s="714"/>
      <c r="D19" s="714"/>
      <c r="E19" s="714"/>
      <c r="F19" s="714"/>
      <c r="G19" s="714"/>
      <c r="H19" s="447" t="str">
        <f>A24</f>
        <v>VO z vvn</v>
      </c>
      <c r="I19" s="458">
        <f>(B24+D24+F24)/'12'!B24</f>
        <v>5.4998836106676198E-2</v>
      </c>
      <c r="J19" s="459" t="str">
        <f>A9</f>
        <v>JE</v>
      </c>
      <c r="K19" s="445">
        <f t="shared" ref="K19:K26" si="3">H9+J9+L9</f>
        <v>0</v>
      </c>
      <c r="L19" s="459" t="str">
        <f>A9</f>
        <v>JE</v>
      </c>
      <c r="M19" s="457">
        <f>K19/'12'!B4</f>
        <v>0</v>
      </c>
      <c r="N19" s="467"/>
      <c r="O19" s="463"/>
      <c r="P19" s="469"/>
      <c r="Q19" s="398"/>
      <c r="R19" s="52"/>
      <c r="S19" s="52"/>
      <c r="T19" s="52"/>
    </row>
    <row r="20" spans="1:20" x14ac:dyDescent="0.2">
      <c r="A20" s="392"/>
      <c r="B20" s="704" t="s">
        <v>82</v>
      </c>
      <c r="C20" s="703"/>
      <c r="D20" s="704" t="s">
        <v>83</v>
      </c>
      <c r="E20" s="703"/>
      <c r="F20" s="704" t="s">
        <v>84</v>
      </c>
      <c r="G20" s="703"/>
      <c r="H20" s="447" t="str">
        <f>A25</f>
        <v>VO z vn</v>
      </c>
      <c r="I20" s="458">
        <f>(B25+D25+F25)/'12'!C24</f>
        <v>4.4023568736396769E-2</v>
      </c>
      <c r="J20" s="459" t="str">
        <f t="shared" ref="J20:J26" si="4">A10</f>
        <v>PE</v>
      </c>
      <c r="K20" s="445">
        <f t="shared" si="3"/>
        <v>125768.80499999999</v>
      </c>
      <c r="L20" s="459" t="str">
        <f t="shared" ref="L20:L26" si="5">A10</f>
        <v>PE</v>
      </c>
      <c r="M20" s="457">
        <f>K20/'12'!C4</f>
        <v>9.3627447554650092E-3</v>
      </c>
      <c r="N20" s="467"/>
      <c r="O20" s="463"/>
      <c r="P20" s="469"/>
      <c r="Q20" s="398"/>
      <c r="R20" s="406"/>
      <c r="S20" s="406"/>
      <c r="T20" s="406"/>
    </row>
    <row r="21" spans="1:20" x14ac:dyDescent="0.2">
      <c r="A21" s="503"/>
      <c r="B21" s="504" t="s">
        <v>332</v>
      </c>
      <c r="C21" s="350" t="s">
        <v>331</v>
      </c>
      <c r="D21" s="350" t="s">
        <v>332</v>
      </c>
      <c r="E21" s="350" t="s">
        <v>331</v>
      </c>
      <c r="F21" s="350" t="s">
        <v>332</v>
      </c>
      <c r="G21" s="443" t="s">
        <v>331</v>
      </c>
      <c r="H21" s="447" t="str">
        <f>A26</f>
        <v>MOP</v>
      </c>
      <c r="I21" s="458">
        <f>(B26+D26+F26)/'12'!D24</f>
        <v>5.3870031583414094E-2</v>
      </c>
      <c r="J21" s="459" t="str">
        <f t="shared" si="4"/>
        <v>PPE</v>
      </c>
      <c r="K21" s="445">
        <f t="shared" si="3"/>
        <v>0</v>
      </c>
      <c r="L21" s="459" t="str">
        <f t="shared" si="5"/>
        <v>PPE</v>
      </c>
      <c r="M21" s="457">
        <f>K21/'12'!D4</f>
        <v>0</v>
      </c>
      <c r="N21" s="467"/>
      <c r="O21" s="463"/>
      <c r="P21" s="469"/>
      <c r="Q21" s="398"/>
      <c r="R21" s="52"/>
      <c r="S21" s="52"/>
      <c r="T21" s="52"/>
    </row>
    <row r="22" spans="1:20" x14ac:dyDescent="0.2">
      <c r="A22" s="709" t="s">
        <v>71</v>
      </c>
      <c r="B22" s="650">
        <f>SUM(B23,D23,F23)</f>
        <v>802159.80187695578</v>
      </c>
      <c r="C22" s="651"/>
      <c r="D22" s="651"/>
      <c r="E22" s="651"/>
      <c r="F22" s="651"/>
      <c r="G22" s="651"/>
      <c r="H22" s="447" t="str">
        <f>A27</f>
        <v>MOO</v>
      </c>
      <c r="I22" s="458">
        <f>(B27+D27+F27)/'12'!E24</f>
        <v>6.1033608166933026E-2</v>
      </c>
      <c r="J22" s="459" t="str">
        <f t="shared" si="4"/>
        <v>PSE</v>
      </c>
      <c r="K22" s="445">
        <f t="shared" si="3"/>
        <v>33474.995000000003</v>
      </c>
      <c r="L22" s="459" t="str">
        <f t="shared" si="5"/>
        <v>PSE</v>
      </c>
      <c r="M22" s="457">
        <f>K22/'12'!E4</f>
        <v>3.4241558545455818E-2</v>
      </c>
      <c r="N22" s="467"/>
      <c r="O22" s="463"/>
      <c r="P22" s="469"/>
      <c r="Q22" s="398"/>
      <c r="R22" s="52"/>
      <c r="S22" s="52"/>
      <c r="T22" s="52"/>
    </row>
    <row r="23" spans="1:20" x14ac:dyDescent="0.2">
      <c r="A23" s="710"/>
      <c r="B23" s="352">
        <f>SUM(B24:B27)</f>
        <v>295559.3832100525</v>
      </c>
      <c r="C23" s="441">
        <v>5.210112825455248E-2</v>
      </c>
      <c r="D23" s="353">
        <f>SUM(D24:D27)</f>
        <v>251587.54471583953</v>
      </c>
      <c r="E23" s="441">
        <v>5.227903262395258E-2</v>
      </c>
      <c r="F23" s="353">
        <f>SUM(F24:F27)</f>
        <v>255012.87395106372</v>
      </c>
      <c r="G23" s="441">
        <v>5.2266379955214007E-2</v>
      </c>
      <c r="H23" s="349"/>
      <c r="I23" s="349"/>
      <c r="J23" s="459" t="str">
        <f t="shared" si="4"/>
        <v>VE</v>
      </c>
      <c r="K23" s="445">
        <f t="shared" si="3"/>
        <v>6659.2569999999996</v>
      </c>
      <c r="L23" s="459" t="str">
        <f t="shared" si="5"/>
        <v>VE</v>
      </c>
      <c r="M23" s="457">
        <f>K23/'12'!F4</f>
        <v>1.3796329080429067E-2</v>
      </c>
      <c r="N23" s="467"/>
      <c r="O23" s="463"/>
      <c r="P23" s="469"/>
      <c r="Q23" s="398"/>
      <c r="R23" s="401"/>
      <c r="S23" s="406"/>
      <c r="T23" s="406"/>
    </row>
    <row r="24" spans="1:20" x14ac:dyDescent="0.2">
      <c r="A24" s="344" t="s">
        <v>9</v>
      </c>
      <c r="B24" s="454">
        <v>34021.825146166004</v>
      </c>
      <c r="C24" s="402">
        <v>5.0898432711980739E-2</v>
      </c>
      <c r="D24" s="404">
        <v>31243.718978350298</v>
      </c>
      <c r="E24" s="402">
        <v>5.2476967613877171E-2</v>
      </c>
      <c r="F24" s="404">
        <v>41325.046000000002</v>
      </c>
      <c r="G24" s="402">
        <v>6.1290727687707547E-2</v>
      </c>
      <c r="H24" s="349"/>
      <c r="I24" s="349"/>
      <c r="J24" s="459" t="str">
        <f t="shared" si="4"/>
        <v>PVE</v>
      </c>
      <c r="K24" s="445">
        <f t="shared" si="3"/>
        <v>0</v>
      </c>
      <c r="L24" s="459" t="str">
        <f t="shared" si="5"/>
        <v>PVE</v>
      </c>
      <c r="M24" s="457">
        <f>K24/'12'!G4</f>
        <v>0</v>
      </c>
      <c r="N24" s="467"/>
      <c r="O24" s="468"/>
      <c r="P24" s="464"/>
      <c r="T24" s="359"/>
    </row>
    <row r="25" spans="1:20" x14ac:dyDescent="0.2">
      <c r="A25" s="344" t="s">
        <v>10</v>
      </c>
      <c r="B25" s="454">
        <v>95794.714042791093</v>
      </c>
      <c r="C25" s="402">
        <v>4.3827842027412259E-2</v>
      </c>
      <c r="D25" s="404">
        <v>87372.6462091914</v>
      </c>
      <c r="E25" s="402">
        <v>4.451051355709873E-2</v>
      </c>
      <c r="F25" s="404">
        <v>92690.455210088112</v>
      </c>
      <c r="G25" s="402">
        <v>4.37741880942586E-2</v>
      </c>
      <c r="H25" s="349"/>
      <c r="I25" s="349"/>
      <c r="J25" s="459" t="str">
        <f t="shared" si="4"/>
        <v>VTE</v>
      </c>
      <c r="K25" s="445">
        <f t="shared" si="3"/>
        <v>89.353999999999999</v>
      </c>
      <c r="L25" s="459" t="str">
        <f t="shared" si="5"/>
        <v>VTE</v>
      </c>
      <c r="M25" s="457">
        <f>K25/'12'!H4</f>
        <v>5.5340532305390316E-4</v>
      </c>
      <c r="N25" s="467"/>
      <c r="O25" s="468"/>
      <c r="P25" s="464"/>
    </row>
    <row r="26" spans="1:20" x14ac:dyDescent="0.2">
      <c r="A26" s="344" t="s">
        <v>196</v>
      </c>
      <c r="B26" s="454">
        <v>50175.478100174099</v>
      </c>
      <c r="C26" s="402">
        <v>5.4741766801294271E-2</v>
      </c>
      <c r="D26" s="404">
        <v>39078.634447979028</v>
      </c>
      <c r="E26" s="402">
        <v>5.2152941411223876E-2</v>
      </c>
      <c r="F26" s="404">
        <v>40810.893743450113</v>
      </c>
      <c r="G26" s="402">
        <v>5.4521456736522485E-2</v>
      </c>
      <c r="H26" s="349"/>
      <c r="I26" s="349"/>
      <c r="J26" s="459" t="str">
        <f t="shared" si="4"/>
        <v>FVE</v>
      </c>
      <c r="K26" s="445">
        <f t="shared" si="3"/>
        <v>30952.93299999999</v>
      </c>
      <c r="L26" s="459" t="str">
        <f t="shared" si="5"/>
        <v>FVE</v>
      </c>
      <c r="M26" s="457">
        <f>K26/'12'!I4</f>
        <v>8.5242945039775267E-2</v>
      </c>
      <c r="N26" s="467"/>
      <c r="O26" s="468"/>
      <c r="P26" s="464"/>
    </row>
    <row r="27" spans="1:20" ht="12.75" thickBot="1" x14ac:dyDescent="0.25">
      <c r="A27" s="345" t="s">
        <v>194</v>
      </c>
      <c r="B27" s="455">
        <v>115567.36592092131</v>
      </c>
      <c r="C27" s="403">
        <v>6.0758200837776277E-2</v>
      </c>
      <c r="D27" s="405">
        <v>93892.545080318785</v>
      </c>
      <c r="E27" s="403">
        <v>6.2397681306668493E-2</v>
      </c>
      <c r="F27" s="405">
        <v>80186.478997525497</v>
      </c>
      <c r="G27" s="403">
        <v>5.9891788240146689E-2</v>
      </c>
      <c r="H27" s="349"/>
      <c r="I27" s="349"/>
      <c r="J27" s="349"/>
      <c r="K27" s="349"/>
      <c r="L27" s="349"/>
      <c r="M27" s="349"/>
      <c r="N27" s="467"/>
      <c r="O27" s="468"/>
      <c r="P27" s="464"/>
    </row>
    <row r="28" spans="1:20" x14ac:dyDescent="0.2">
      <c r="A28" s="192"/>
      <c r="B28" s="192"/>
      <c r="C28" s="398"/>
      <c r="D28" s="154"/>
      <c r="E28" s="154"/>
      <c r="F28" s="154"/>
      <c r="G28" s="359" t="s">
        <v>144</v>
      </c>
      <c r="H28" s="349"/>
      <c r="I28" s="349"/>
      <c r="J28" s="349"/>
      <c r="K28" s="349"/>
      <c r="L28" s="349"/>
      <c r="M28" s="349"/>
      <c r="N28" s="464"/>
      <c r="O28" s="464"/>
      <c r="P28" s="464"/>
    </row>
    <row r="29" spans="1:20" x14ac:dyDescent="0.2">
      <c r="H29" s="349"/>
      <c r="I29" s="349"/>
      <c r="J29" s="349"/>
      <c r="K29" s="349"/>
      <c r="L29" s="349"/>
      <c r="M29" s="349"/>
      <c r="N29" s="464"/>
      <c r="O29" s="464"/>
      <c r="P29" s="464"/>
    </row>
    <row r="30" spans="1:20" x14ac:dyDescent="0.2">
      <c r="J30" s="459"/>
      <c r="K30" s="459" t="str">
        <f>H5</f>
        <v>Leden</v>
      </c>
      <c r="L30" s="459" t="str">
        <f>J5</f>
        <v>Únor</v>
      </c>
      <c r="M30" s="459" t="str">
        <f>L5</f>
        <v>Březen</v>
      </c>
      <c r="N30" s="464"/>
      <c r="O30" s="464"/>
      <c r="P30" s="464"/>
    </row>
    <row r="31" spans="1:20" x14ac:dyDescent="0.2">
      <c r="H31" s="459" t="str">
        <f t="shared" ref="H31:H38" si="6">A9</f>
        <v>JE</v>
      </c>
      <c r="I31" s="460">
        <f t="shared" ref="I31:I38" si="7">G9</f>
        <v>0</v>
      </c>
      <c r="J31" s="459" t="str">
        <f t="shared" ref="J31:J38" si="8">A9</f>
        <v>JE</v>
      </c>
      <c r="K31" s="388">
        <f t="shared" ref="K31:K38" si="9">H9</f>
        <v>0</v>
      </c>
      <c r="L31" s="388">
        <f t="shared" ref="L31:L38" si="10">J9</f>
        <v>0</v>
      </c>
      <c r="M31" s="388">
        <f t="shared" ref="M31:M38" si="11">L9</f>
        <v>0</v>
      </c>
      <c r="N31" s="464"/>
      <c r="O31" s="464"/>
      <c r="P31" s="464"/>
    </row>
    <row r="32" spans="1:20" ht="12.75" customHeight="1" x14ac:dyDescent="0.2">
      <c r="H32" s="459" t="str">
        <f t="shared" si="6"/>
        <v>PE</v>
      </c>
      <c r="I32" s="460">
        <f t="shared" si="7"/>
        <v>1.370963067487159E-2</v>
      </c>
      <c r="J32" s="459" t="str">
        <f t="shared" si="8"/>
        <v>PE</v>
      </c>
      <c r="K32" s="388">
        <f t="shared" si="9"/>
        <v>52837.856</v>
      </c>
      <c r="L32" s="388">
        <f t="shared" si="10"/>
        <v>40381.353999999999</v>
      </c>
      <c r="M32" s="388">
        <f t="shared" si="11"/>
        <v>32549.595000000001</v>
      </c>
      <c r="N32" s="464"/>
      <c r="O32" s="464"/>
      <c r="P32" s="464"/>
    </row>
    <row r="33" spans="8:16" x14ac:dyDescent="0.2">
      <c r="H33" s="459" t="str">
        <f t="shared" si="6"/>
        <v>PPE</v>
      </c>
      <c r="I33" s="460">
        <f t="shared" si="7"/>
        <v>0</v>
      </c>
      <c r="J33" s="459" t="str">
        <f t="shared" si="8"/>
        <v>PPE</v>
      </c>
      <c r="K33" s="388">
        <f t="shared" si="9"/>
        <v>0</v>
      </c>
      <c r="L33" s="388">
        <f t="shared" si="10"/>
        <v>0</v>
      </c>
      <c r="M33" s="388">
        <f t="shared" si="11"/>
        <v>0</v>
      </c>
      <c r="N33" s="464"/>
      <c r="O33" s="464"/>
      <c r="P33" s="464"/>
    </row>
    <row r="34" spans="8:16" ht="13.5" customHeight="1" x14ac:dyDescent="0.2">
      <c r="H34" s="459" t="str">
        <f t="shared" si="6"/>
        <v>PSE</v>
      </c>
      <c r="I34" s="460">
        <f t="shared" si="7"/>
        <v>3.357839303404777E-2</v>
      </c>
      <c r="J34" s="459" t="str">
        <f t="shared" si="8"/>
        <v>PSE</v>
      </c>
      <c r="K34" s="388">
        <f t="shared" si="9"/>
        <v>11363.794</v>
      </c>
      <c r="L34" s="388">
        <f t="shared" si="10"/>
        <v>10225.666000000003</v>
      </c>
      <c r="M34" s="388">
        <f t="shared" si="11"/>
        <v>11885.535</v>
      </c>
      <c r="N34" s="464"/>
      <c r="O34" s="464"/>
      <c r="P34" s="464"/>
    </row>
    <row r="35" spans="8:16" ht="12.75" customHeight="1" x14ac:dyDescent="0.2">
      <c r="H35" s="459" t="str">
        <f t="shared" si="6"/>
        <v>VE</v>
      </c>
      <c r="I35" s="460">
        <f t="shared" si="7"/>
        <v>7.04938544007513E-3</v>
      </c>
      <c r="J35" s="459" t="str">
        <f t="shared" si="8"/>
        <v>VE</v>
      </c>
      <c r="K35" s="388">
        <f t="shared" si="9"/>
        <v>1235.1949999999997</v>
      </c>
      <c r="L35" s="388">
        <f t="shared" si="10"/>
        <v>1410.3209999999999</v>
      </c>
      <c r="M35" s="388">
        <f t="shared" si="11"/>
        <v>4013.7410000000004</v>
      </c>
      <c r="N35" s="464"/>
      <c r="O35" s="464"/>
      <c r="P35" s="464"/>
    </row>
    <row r="36" spans="8:16" ht="12.75" customHeight="1" x14ac:dyDescent="0.2">
      <c r="H36" s="459" t="str">
        <f t="shared" si="6"/>
        <v>PVE</v>
      </c>
      <c r="I36" s="460">
        <f t="shared" si="7"/>
        <v>0</v>
      </c>
      <c r="J36" s="459" t="str">
        <f t="shared" si="8"/>
        <v>PVE</v>
      </c>
      <c r="K36" s="388">
        <f t="shared" si="9"/>
        <v>0</v>
      </c>
      <c r="L36" s="388">
        <f t="shared" si="10"/>
        <v>0</v>
      </c>
      <c r="M36" s="388">
        <f t="shared" si="11"/>
        <v>0</v>
      </c>
      <c r="N36" s="464"/>
      <c r="O36" s="464"/>
      <c r="P36" s="464"/>
    </row>
    <row r="37" spans="8:16" ht="12.75" customHeight="1" x14ac:dyDescent="0.2">
      <c r="H37" s="459" t="str">
        <f t="shared" si="6"/>
        <v>VTE</v>
      </c>
      <c r="I37" s="460">
        <f t="shared" si="7"/>
        <v>7.9816981435279575E-4</v>
      </c>
      <c r="J37" s="459" t="str">
        <f t="shared" si="8"/>
        <v>VTE</v>
      </c>
      <c r="K37" s="388">
        <f t="shared" si="9"/>
        <v>34.542999999999999</v>
      </c>
      <c r="L37" s="388">
        <f t="shared" si="10"/>
        <v>25.317</v>
      </c>
      <c r="M37" s="388">
        <f t="shared" si="11"/>
        <v>29.494</v>
      </c>
      <c r="N37" s="464"/>
      <c r="O37" s="464"/>
      <c r="P37" s="464"/>
    </row>
    <row r="38" spans="8:16" ht="12.75" customHeight="1" x14ac:dyDescent="0.2">
      <c r="H38" s="459" t="str">
        <f t="shared" si="6"/>
        <v>FVE</v>
      </c>
      <c r="I38" s="460">
        <f t="shared" si="7"/>
        <v>7.6838235774224842E-2</v>
      </c>
      <c r="J38" s="459" t="str">
        <f t="shared" si="8"/>
        <v>FVE</v>
      </c>
      <c r="K38" s="388">
        <f t="shared" si="9"/>
        <v>6709.6749999999993</v>
      </c>
      <c r="L38" s="388">
        <f t="shared" si="10"/>
        <v>7637.3800000000065</v>
      </c>
      <c r="M38" s="388">
        <f t="shared" si="11"/>
        <v>16605.877999999986</v>
      </c>
      <c r="N38" s="464"/>
      <c r="O38" s="464"/>
      <c r="P38" s="464"/>
    </row>
    <row r="39" spans="8:16" x14ac:dyDescent="0.2">
      <c r="N39" s="464"/>
      <c r="O39" s="464"/>
      <c r="P39" s="464"/>
    </row>
    <row r="40" spans="8:16" x14ac:dyDescent="0.2">
      <c r="N40" s="464"/>
      <c r="O40" s="464"/>
      <c r="P40" s="464"/>
    </row>
    <row r="41" spans="8:16" x14ac:dyDescent="0.2">
      <c r="N41" s="464"/>
      <c r="O41" s="464"/>
      <c r="P41" s="464"/>
    </row>
    <row r="42" spans="8:16" x14ac:dyDescent="0.2">
      <c r="N42" s="464"/>
      <c r="O42" s="464"/>
      <c r="P42" s="464"/>
    </row>
    <row r="43" spans="8:16" x14ac:dyDescent="0.2">
      <c r="N43" s="464"/>
      <c r="O43" s="464"/>
      <c r="P43" s="464"/>
    </row>
    <row r="44" spans="8:16" x14ac:dyDescent="0.2">
      <c r="N44" s="464"/>
      <c r="O44" s="464"/>
      <c r="P44" s="464"/>
    </row>
    <row r="45" spans="8:16" x14ac:dyDescent="0.2">
      <c r="N45" s="464"/>
      <c r="O45" s="464"/>
      <c r="P45" s="464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zoomScale="115" zoomScaleNormal="115" workbookViewId="0">
      <selection activeCell="T35" sqref="T35"/>
    </sheetView>
  </sheetViews>
  <sheetFormatPr defaultRowHeight="12" x14ac:dyDescent="0.2"/>
  <cols>
    <col min="1" max="1" width="15.85546875" style="21" customWidth="1"/>
    <col min="2" max="13" width="9.7109375" style="21" customWidth="1"/>
    <col min="14" max="14" width="11.140625" style="21" customWidth="1"/>
    <col min="15" max="15" width="12.7109375" style="21" customWidth="1"/>
    <col min="16" max="16384" width="9.140625" style="21"/>
  </cols>
  <sheetData>
    <row r="1" spans="1:14" s="186" customFormat="1" ht="18.75" x14ac:dyDescent="0.3">
      <c r="A1" s="119" t="s">
        <v>425</v>
      </c>
      <c r="B1" s="205"/>
      <c r="N1" s="191" t="str">
        <f>Obsah!$A$1</f>
        <v>I. čtvrtletí 2017</v>
      </c>
    </row>
    <row r="2" spans="1:14" ht="7.5" customHeight="1" x14ac:dyDescent="0.2"/>
    <row r="3" spans="1:14" ht="12.75" customHeight="1" x14ac:dyDescent="0.2">
      <c r="A3" s="196"/>
      <c r="B3" s="725" t="s">
        <v>287</v>
      </c>
      <c r="C3" s="725"/>
      <c r="D3" s="725"/>
      <c r="E3" s="725" t="s">
        <v>292</v>
      </c>
      <c r="F3" s="725"/>
      <c r="G3" s="725"/>
      <c r="H3" s="725" t="s">
        <v>293</v>
      </c>
      <c r="I3" s="725"/>
      <c r="J3" s="725"/>
      <c r="K3" s="725" t="s">
        <v>294</v>
      </c>
      <c r="L3" s="725"/>
      <c r="M3" s="725"/>
      <c r="N3" s="716" t="s">
        <v>71</v>
      </c>
    </row>
    <row r="4" spans="1:14" x14ac:dyDescent="0.2">
      <c r="A4" s="196"/>
      <c r="B4" s="273" t="s">
        <v>82</v>
      </c>
      <c r="C4" s="273" t="s">
        <v>83</v>
      </c>
      <c r="D4" s="273" t="s">
        <v>84</v>
      </c>
      <c r="E4" s="273" t="s">
        <v>85</v>
      </c>
      <c r="F4" s="273" t="s">
        <v>86</v>
      </c>
      <c r="G4" s="273" t="s">
        <v>87</v>
      </c>
      <c r="H4" s="273" t="s">
        <v>88</v>
      </c>
      <c r="I4" s="273" t="s">
        <v>89</v>
      </c>
      <c r="J4" s="273" t="s">
        <v>90</v>
      </c>
      <c r="K4" s="273" t="s">
        <v>91</v>
      </c>
      <c r="L4" s="273" t="s">
        <v>92</v>
      </c>
      <c r="M4" s="273" t="s">
        <v>93</v>
      </c>
      <c r="N4" s="716"/>
    </row>
    <row r="5" spans="1:14" ht="12.75" customHeight="1" x14ac:dyDescent="0.2">
      <c r="A5" s="715" t="s">
        <v>109</v>
      </c>
      <c r="B5" s="717">
        <f>SUM(B6:D6)</f>
        <v>15364300.207000002</v>
      </c>
      <c r="C5" s="718"/>
      <c r="D5" s="719"/>
      <c r="E5" s="720">
        <f t="shared" ref="E5" si="0">SUM(E6:G6)</f>
        <v>0</v>
      </c>
      <c r="F5" s="721"/>
      <c r="G5" s="722"/>
      <c r="H5" s="720">
        <f t="shared" ref="H5" si="1">SUM(H6:J6)</f>
        <v>0</v>
      </c>
      <c r="I5" s="721"/>
      <c r="J5" s="722"/>
      <c r="K5" s="720">
        <f t="shared" ref="K5" si="2">SUM(K6:M6)</f>
        <v>0</v>
      </c>
      <c r="L5" s="721"/>
      <c r="M5" s="722"/>
      <c r="N5" s="723">
        <f>SUM(B6:M6)</f>
        <v>15364300.207000002</v>
      </c>
    </row>
    <row r="6" spans="1:14" x14ac:dyDescent="0.2">
      <c r="A6" s="692"/>
      <c r="B6" s="383">
        <f>SUM(B7:B10)</f>
        <v>5672801.9740000013</v>
      </c>
      <c r="C6" s="383">
        <f t="shared" ref="C6:D6" si="3">SUM(C7:C10)</f>
        <v>4812398.625</v>
      </c>
      <c r="D6" s="384">
        <f t="shared" si="3"/>
        <v>4879099.608</v>
      </c>
      <c r="E6" s="607">
        <f t="shared" ref="E6" si="4">SUM(E7:E10)</f>
        <v>0</v>
      </c>
      <c r="F6" s="607">
        <f t="shared" ref="F6" si="5">SUM(F7:F10)</f>
        <v>0</v>
      </c>
      <c r="G6" s="608">
        <f t="shared" ref="G6" si="6">SUM(G7:G10)</f>
        <v>0</v>
      </c>
      <c r="H6" s="607">
        <f t="shared" ref="H6" si="7">SUM(H7:H10)</f>
        <v>0</v>
      </c>
      <c r="I6" s="607">
        <f t="shared" ref="I6" si="8">SUM(I7:I10)</f>
        <v>0</v>
      </c>
      <c r="J6" s="608">
        <f t="shared" ref="J6" si="9">SUM(J7:J10)</f>
        <v>0</v>
      </c>
      <c r="K6" s="607">
        <f t="shared" ref="K6" si="10">SUM(K7:K10)</f>
        <v>0</v>
      </c>
      <c r="L6" s="607">
        <f t="shared" ref="L6" si="11">SUM(L7:L10)</f>
        <v>0</v>
      </c>
      <c r="M6" s="608">
        <f t="shared" ref="M6" si="12">SUM(M7:M10)</f>
        <v>0</v>
      </c>
      <c r="N6" s="724"/>
    </row>
    <row r="7" spans="1:14" x14ac:dyDescent="0.2">
      <c r="A7" s="212" t="s">
        <v>9</v>
      </c>
      <c r="B7" s="146">
        <v>668425.79100000008</v>
      </c>
      <c r="C7" s="174">
        <v>595379.65700000001</v>
      </c>
      <c r="D7" s="207">
        <v>674246.29399999999</v>
      </c>
      <c r="E7" s="529">
        <v>0</v>
      </c>
      <c r="F7" s="529">
        <v>0</v>
      </c>
      <c r="G7" s="530">
        <v>0</v>
      </c>
      <c r="H7" s="529">
        <v>0</v>
      </c>
      <c r="I7" s="529">
        <v>0</v>
      </c>
      <c r="J7" s="530">
        <v>0</v>
      </c>
      <c r="K7" s="529">
        <v>0</v>
      </c>
      <c r="L7" s="529">
        <v>0</v>
      </c>
      <c r="M7" s="530">
        <v>0</v>
      </c>
      <c r="N7" s="310">
        <f>SUM(B7:M7)</f>
        <v>1938051.7420000001</v>
      </c>
    </row>
    <row r="8" spans="1:14" x14ac:dyDescent="0.2">
      <c r="A8" s="213" t="s">
        <v>10</v>
      </c>
      <c r="B8" s="206">
        <v>2185704.557</v>
      </c>
      <c r="C8" s="172">
        <v>1962966.4820000001</v>
      </c>
      <c r="D8" s="208">
        <v>2117468.29</v>
      </c>
      <c r="E8" s="540">
        <v>0</v>
      </c>
      <c r="F8" s="541">
        <v>0</v>
      </c>
      <c r="G8" s="544">
        <v>0</v>
      </c>
      <c r="H8" s="540">
        <v>0</v>
      </c>
      <c r="I8" s="541">
        <v>0</v>
      </c>
      <c r="J8" s="544">
        <v>0</v>
      </c>
      <c r="K8" s="540">
        <v>0</v>
      </c>
      <c r="L8" s="541">
        <v>0</v>
      </c>
      <c r="M8" s="544">
        <v>0</v>
      </c>
      <c r="N8" s="311">
        <f t="shared" ref="N8:N30" si="13">SUM(B8:M8)</f>
        <v>6266139.3289999999</v>
      </c>
    </row>
    <row r="9" spans="1:14" x14ac:dyDescent="0.2">
      <c r="A9" s="213" t="s">
        <v>196</v>
      </c>
      <c r="B9" s="206">
        <v>916584.92284885095</v>
      </c>
      <c r="C9" s="172">
        <v>749308.34945330396</v>
      </c>
      <c r="D9" s="208">
        <v>748529.04134001199</v>
      </c>
      <c r="E9" s="540">
        <v>0</v>
      </c>
      <c r="F9" s="541">
        <v>0</v>
      </c>
      <c r="G9" s="544">
        <v>0</v>
      </c>
      <c r="H9" s="540">
        <v>0</v>
      </c>
      <c r="I9" s="541">
        <v>0</v>
      </c>
      <c r="J9" s="544">
        <v>0</v>
      </c>
      <c r="K9" s="540">
        <v>0</v>
      </c>
      <c r="L9" s="541">
        <v>0</v>
      </c>
      <c r="M9" s="544">
        <v>0</v>
      </c>
      <c r="N9" s="311">
        <f t="shared" si="13"/>
        <v>2414422.313642167</v>
      </c>
    </row>
    <row r="10" spans="1:14" ht="12.75" thickBot="1" x14ac:dyDescent="0.25">
      <c r="A10" s="212" t="s">
        <v>194</v>
      </c>
      <c r="B10" s="146">
        <v>1902086.7031511499</v>
      </c>
      <c r="C10" s="174">
        <v>1504744.1365466958</v>
      </c>
      <c r="D10" s="207">
        <v>1338855.9826599879</v>
      </c>
      <c r="E10" s="529">
        <v>0</v>
      </c>
      <c r="F10" s="529">
        <v>0</v>
      </c>
      <c r="G10" s="530">
        <v>0</v>
      </c>
      <c r="H10" s="529">
        <v>0</v>
      </c>
      <c r="I10" s="529">
        <v>0</v>
      </c>
      <c r="J10" s="530">
        <v>0</v>
      </c>
      <c r="K10" s="529">
        <v>0</v>
      </c>
      <c r="L10" s="529">
        <v>0</v>
      </c>
      <c r="M10" s="530">
        <v>0</v>
      </c>
      <c r="N10" s="310">
        <f t="shared" si="13"/>
        <v>4745686.8223578334</v>
      </c>
    </row>
    <row r="11" spans="1:14" x14ac:dyDescent="0.2">
      <c r="A11" s="416" t="s">
        <v>77</v>
      </c>
      <c r="B11" s="417">
        <f>SUM(B12:B15)</f>
        <v>3672729.8470000001</v>
      </c>
      <c r="C11" s="417">
        <f t="shared" ref="C11:M11" si="14">SUM(C12:C15)</f>
        <v>3126079.1089999997</v>
      </c>
      <c r="D11" s="418">
        <f t="shared" si="14"/>
        <v>3166937.9820000003</v>
      </c>
      <c r="E11" s="609">
        <f t="shared" si="14"/>
        <v>0</v>
      </c>
      <c r="F11" s="609">
        <f t="shared" si="14"/>
        <v>0</v>
      </c>
      <c r="G11" s="610">
        <f t="shared" si="14"/>
        <v>0</v>
      </c>
      <c r="H11" s="609">
        <f t="shared" si="14"/>
        <v>0</v>
      </c>
      <c r="I11" s="609">
        <f t="shared" si="14"/>
        <v>0</v>
      </c>
      <c r="J11" s="610">
        <f t="shared" si="14"/>
        <v>0</v>
      </c>
      <c r="K11" s="609">
        <f t="shared" si="14"/>
        <v>0</v>
      </c>
      <c r="L11" s="609">
        <f t="shared" si="14"/>
        <v>0</v>
      </c>
      <c r="M11" s="610">
        <f t="shared" si="14"/>
        <v>0</v>
      </c>
      <c r="N11" s="419">
        <f t="shared" si="13"/>
        <v>9965746.938000001</v>
      </c>
    </row>
    <row r="12" spans="1:14" ht="13.5" customHeight="1" x14ac:dyDescent="0.2">
      <c r="A12" s="212" t="s">
        <v>9</v>
      </c>
      <c r="B12" s="45">
        <v>583346.679</v>
      </c>
      <c r="C12" s="45">
        <v>525061.00199999998</v>
      </c>
      <c r="D12" s="209">
        <v>565842.35699999996</v>
      </c>
      <c r="E12" s="578">
        <v>0</v>
      </c>
      <c r="F12" s="578">
        <v>0</v>
      </c>
      <c r="G12" s="579">
        <v>0</v>
      </c>
      <c r="H12" s="578">
        <v>0</v>
      </c>
      <c r="I12" s="578">
        <v>0</v>
      </c>
      <c r="J12" s="579">
        <v>0</v>
      </c>
      <c r="K12" s="578">
        <v>0</v>
      </c>
      <c r="L12" s="578">
        <v>0</v>
      </c>
      <c r="M12" s="579">
        <v>0</v>
      </c>
      <c r="N12" s="312">
        <f t="shared" si="13"/>
        <v>1674250.0379999997</v>
      </c>
    </row>
    <row r="13" spans="1:14" x14ac:dyDescent="0.2">
      <c r="A13" s="213" t="s">
        <v>10</v>
      </c>
      <c r="B13" s="206">
        <v>1328998.97</v>
      </c>
      <c r="C13" s="172">
        <v>1199666.4720000001</v>
      </c>
      <c r="D13" s="208">
        <v>1297849.6610000001</v>
      </c>
      <c r="E13" s="540">
        <v>0</v>
      </c>
      <c r="F13" s="541">
        <v>0</v>
      </c>
      <c r="G13" s="544">
        <v>0</v>
      </c>
      <c r="H13" s="540">
        <v>0</v>
      </c>
      <c r="I13" s="541">
        <v>0</v>
      </c>
      <c r="J13" s="544">
        <v>0</v>
      </c>
      <c r="K13" s="540">
        <v>0</v>
      </c>
      <c r="L13" s="541">
        <v>0</v>
      </c>
      <c r="M13" s="544">
        <v>0</v>
      </c>
      <c r="N13" s="311">
        <f t="shared" si="13"/>
        <v>3826515.1030000001</v>
      </c>
    </row>
    <row r="14" spans="1:14" x14ac:dyDescent="0.2">
      <c r="A14" s="213" t="s">
        <v>196</v>
      </c>
      <c r="B14" s="206">
        <v>551443.35199999996</v>
      </c>
      <c r="C14" s="172">
        <v>454338.14899999998</v>
      </c>
      <c r="D14" s="208">
        <v>437859.14600000001</v>
      </c>
      <c r="E14" s="540">
        <v>0</v>
      </c>
      <c r="F14" s="541">
        <v>0</v>
      </c>
      <c r="G14" s="544">
        <v>0</v>
      </c>
      <c r="H14" s="540">
        <v>0</v>
      </c>
      <c r="I14" s="541">
        <v>0</v>
      </c>
      <c r="J14" s="544">
        <v>0</v>
      </c>
      <c r="K14" s="540">
        <v>0</v>
      </c>
      <c r="L14" s="541">
        <v>0</v>
      </c>
      <c r="M14" s="544">
        <v>0</v>
      </c>
      <c r="N14" s="311">
        <f t="shared" si="13"/>
        <v>1443640.6469999999</v>
      </c>
    </row>
    <row r="15" spans="1:14" ht="12.75" thickBot="1" x14ac:dyDescent="0.25">
      <c r="A15" s="212" t="s">
        <v>194</v>
      </c>
      <c r="B15" s="146">
        <v>1208940.8459999999</v>
      </c>
      <c r="C15" s="174">
        <v>947013.48600000003</v>
      </c>
      <c r="D15" s="207">
        <v>865386.81799999997</v>
      </c>
      <c r="E15" s="529">
        <v>0</v>
      </c>
      <c r="F15" s="529">
        <v>0</v>
      </c>
      <c r="G15" s="530">
        <v>0</v>
      </c>
      <c r="H15" s="529">
        <v>0</v>
      </c>
      <c r="I15" s="529">
        <v>0</v>
      </c>
      <c r="J15" s="530">
        <v>0</v>
      </c>
      <c r="K15" s="529">
        <v>0</v>
      </c>
      <c r="L15" s="529">
        <v>0</v>
      </c>
      <c r="M15" s="530">
        <v>0</v>
      </c>
      <c r="N15" s="310">
        <f t="shared" si="13"/>
        <v>3021341.15</v>
      </c>
    </row>
    <row r="16" spans="1:14" x14ac:dyDescent="0.2">
      <c r="A16" s="416" t="s">
        <v>76</v>
      </c>
      <c r="B16" s="417">
        <f>SUM(B17:B20)</f>
        <v>1382567.326000001</v>
      </c>
      <c r="C16" s="417">
        <f t="shared" ref="C16:M16" si="15">SUM(C17:C20)</f>
        <v>1166108.7830000001</v>
      </c>
      <c r="D16" s="418">
        <f t="shared" si="15"/>
        <v>1184895.2390000001</v>
      </c>
      <c r="E16" s="609">
        <f t="shared" si="15"/>
        <v>0</v>
      </c>
      <c r="F16" s="609">
        <f t="shared" si="15"/>
        <v>0</v>
      </c>
      <c r="G16" s="610">
        <f t="shared" si="15"/>
        <v>0</v>
      </c>
      <c r="H16" s="609">
        <f t="shared" si="15"/>
        <v>0</v>
      </c>
      <c r="I16" s="609">
        <f t="shared" si="15"/>
        <v>0</v>
      </c>
      <c r="J16" s="610">
        <f t="shared" si="15"/>
        <v>0</v>
      </c>
      <c r="K16" s="609">
        <f t="shared" si="15"/>
        <v>0</v>
      </c>
      <c r="L16" s="609">
        <f t="shared" si="15"/>
        <v>0</v>
      </c>
      <c r="M16" s="610">
        <f t="shared" si="15"/>
        <v>0</v>
      </c>
      <c r="N16" s="419">
        <f t="shared" si="13"/>
        <v>3733571.3480000012</v>
      </c>
    </row>
    <row r="17" spans="1:14" x14ac:dyDescent="0.2">
      <c r="A17" s="212" t="s">
        <v>9</v>
      </c>
      <c r="B17" s="146">
        <v>78486.422000000093</v>
      </c>
      <c r="C17" s="174">
        <v>63542.845000000001</v>
      </c>
      <c r="D17" s="207">
        <v>99772.399000000005</v>
      </c>
      <c r="E17" s="529">
        <v>0</v>
      </c>
      <c r="F17" s="529">
        <v>0</v>
      </c>
      <c r="G17" s="530">
        <v>0</v>
      </c>
      <c r="H17" s="529">
        <v>0</v>
      </c>
      <c r="I17" s="529">
        <v>0</v>
      </c>
      <c r="J17" s="530">
        <v>0</v>
      </c>
      <c r="K17" s="529">
        <v>0</v>
      </c>
      <c r="L17" s="529">
        <v>0</v>
      </c>
      <c r="M17" s="530">
        <v>0</v>
      </c>
      <c r="N17" s="310">
        <f t="shared" si="13"/>
        <v>241801.66600000011</v>
      </c>
    </row>
    <row r="18" spans="1:14" x14ac:dyDescent="0.2">
      <c r="A18" s="213" t="s">
        <v>10</v>
      </c>
      <c r="B18" s="206">
        <v>548406.19299999997</v>
      </c>
      <c r="C18" s="172">
        <v>495876.46500000003</v>
      </c>
      <c r="D18" s="208">
        <v>537454.87199999997</v>
      </c>
      <c r="E18" s="540">
        <v>0</v>
      </c>
      <c r="F18" s="541">
        <v>0</v>
      </c>
      <c r="G18" s="544">
        <v>0</v>
      </c>
      <c r="H18" s="540">
        <v>0</v>
      </c>
      <c r="I18" s="541">
        <v>0</v>
      </c>
      <c r="J18" s="544">
        <v>0</v>
      </c>
      <c r="K18" s="540">
        <v>0</v>
      </c>
      <c r="L18" s="541">
        <v>0</v>
      </c>
      <c r="M18" s="544">
        <v>0</v>
      </c>
      <c r="N18" s="311">
        <f t="shared" si="13"/>
        <v>1581737.53</v>
      </c>
    </row>
    <row r="19" spans="1:14" x14ac:dyDescent="0.2">
      <c r="A19" s="213" t="s">
        <v>196</v>
      </c>
      <c r="B19" s="206">
        <v>247211.350848851</v>
      </c>
      <c r="C19" s="172">
        <v>189976.55645330399</v>
      </c>
      <c r="D19" s="208">
        <v>197597.36734001199</v>
      </c>
      <c r="E19" s="540">
        <v>0</v>
      </c>
      <c r="F19" s="541">
        <v>0</v>
      </c>
      <c r="G19" s="544">
        <v>0</v>
      </c>
      <c r="H19" s="540">
        <v>0</v>
      </c>
      <c r="I19" s="541">
        <v>0</v>
      </c>
      <c r="J19" s="544">
        <v>0</v>
      </c>
      <c r="K19" s="540">
        <v>0</v>
      </c>
      <c r="L19" s="541">
        <v>0</v>
      </c>
      <c r="M19" s="544">
        <v>0</v>
      </c>
      <c r="N19" s="311">
        <f t="shared" si="13"/>
        <v>634785.27464216691</v>
      </c>
    </row>
    <row r="20" spans="1:14" ht="12.75" thickBot="1" x14ac:dyDescent="0.25">
      <c r="A20" s="212" t="s">
        <v>194</v>
      </c>
      <c r="B20" s="146">
        <v>508463.36015114997</v>
      </c>
      <c r="C20" s="174">
        <v>416712.91654669598</v>
      </c>
      <c r="D20" s="207">
        <v>350070.60065998801</v>
      </c>
      <c r="E20" s="529">
        <v>0</v>
      </c>
      <c r="F20" s="529">
        <v>0</v>
      </c>
      <c r="G20" s="530">
        <v>0</v>
      </c>
      <c r="H20" s="529">
        <v>0</v>
      </c>
      <c r="I20" s="529">
        <v>0</v>
      </c>
      <c r="J20" s="530">
        <v>0</v>
      </c>
      <c r="K20" s="529">
        <v>0</v>
      </c>
      <c r="L20" s="529">
        <v>0</v>
      </c>
      <c r="M20" s="530">
        <v>0</v>
      </c>
      <c r="N20" s="310">
        <f t="shared" si="13"/>
        <v>1275246.877357834</v>
      </c>
    </row>
    <row r="21" spans="1:14" x14ac:dyDescent="0.2">
      <c r="A21" s="416" t="s">
        <v>78</v>
      </c>
      <c r="B21" s="417">
        <f>SUM(B22:B25)</f>
        <v>611781.33200000005</v>
      </c>
      <c r="C21" s="417">
        <f t="shared" ref="C21:M21" si="16">SUM(C22:C25)</f>
        <v>515101.86499999999</v>
      </c>
      <c r="D21" s="418">
        <f t="shared" si="16"/>
        <v>521854.11900000001</v>
      </c>
      <c r="E21" s="609">
        <f t="shared" si="16"/>
        <v>0</v>
      </c>
      <c r="F21" s="609">
        <f t="shared" si="16"/>
        <v>0</v>
      </c>
      <c r="G21" s="610">
        <f t="shared" si="16"/>
        <v>0</v>
      </c>
      <c r="H21" s="609">
        <f t="shared" si="16"/>
        <v>0</v>
      </c>
      <c r="I21" s="609">
        <f t="shared" si="16"/>
        <v>0</v>
      </c>
      <c r="J21" s="610">
        <f t="shared" si="16"/>
        <v>0</v>
      </c>
      <c r="K21" s="609">
        <f t="shared" si="16"/>
        <v>0</v>
      </c>
      <c r="L21" s="609">
        <f t="shared" si="16"/>
        <v>0</v>
      </c>
      <c r="M21" s="610">
        <f t="shared" si="16"/>
        <v>0</v>
      </c>
      <c r="N21" s="419">
        <f t="shared" si="13"/>
        <v>1648737.3160000001</v>
      </c>
    </row>
    <row r="22" spans="1:14" x14ac:dyDescent="0.2">
      <c r="A22" s="212" t="s">
        <v>9</v>
      </c>
      <c r="B22" s="146">
        <v>6592.69</v>
      </c>
      <c r="C22" s="174">
        <v>6775.81</v>
      </c>
      <c r="D22" s="207">
        <v>8631.5380000000005</v>
      </c>
      <c r="E22" s="529">
        <v>0</v>
      </c>
      <c r="F22" s="529">
        <v>0</v>
      </c>
      <c r="G22" s="530">
        <v>0</v>
      </c>
      <c r="H22" s="529">
        <v>0</v>
      </c>
      <c r="I22" s="529">
        <v>0</v>
      </c>
      <c r="J22" s="530">
        <v>0</v>
      </c>
      <c r="K22" s="529">
        <v>0</v>
      </c>
      <c r="L22" s="529">
        <v>0</v>
      </c>
      <c r="M22" s="530">
        <v>0</v>
      </c>
      <c r="N22" s="310">
        <f t="shared" si="13"/>
        <v>22000.038</v>
      </c>
    </row>
    <row r="23" spans="1:14" x14ac:dyDescent="0.2">
      <c r="A23" s="213" t="s">
        <v>10</v>
      </c>
      <c r="B23" s="206">
        <v>302686.59000000003</v>
      </c>
      <c r="C23" s="172">
        <v>262408.321</v>
      </c>
      <c r="D23" s="208">
        <v>276843.57199999999</v>
      </c>
      <c r="E23" s="540">
        <v>0</v>
      </c>
      <c r="F23" s="541">
        <v>0</v>
      </c>
      <c r="G23" s="544">
        <v>0</v>
      </c>
      <c r="H23" s="540">
        <v>0</v>
      </c>
      <c r="I23" s="541">
        <v>0</v>
      </c>
      <c r="J23" s="544">
        <v>0</v>
      </c>
      <c r="K23" s="540">
        <v>0</v>
      </c>
      <c r="L23" s="541">
        <v>0</v>
      </c>
      <c r="M23" s="544">
        <v>0</v>
      </c>
      <c r="N23" s="311">
        <f t="shared" si="13"/>
        <v>841938.48300000001</v>
      </c>
    </row>
    <row r="24" spans="1:14" x14ac:dyDescent="0.2">
      <c r="A24" s="213" t="s">
        <v>196</v>
      </c>
      <c r="B24" s="206">
        <v>117819.55499999999</v>
      </c>
      <c r="C24" s="172">
        <v>104900</v>
      </c>
      <c r="D24" s="208">
        <v>112980.44500000001</v>
      </c>
      <c r="E24" s="540">
        <v>0</v>
      </c>
      <c r="F24" s="541">
        <v>0</v>
      </c>
      <c r="G24" s="544">
        <v>0</v>
      </c>
      <c r="H24" s="540">
        <v>0</v>
      </c>
      <c r="I24" s="541">
        <v>0</v>
      </c>
      <c r="J24" s="544">
        <v>0</v>
      </c>
      <c r="K24" s="540">
        <v>0</v>
      </c>
      <c r="L24" s="541">
        <v>0</v>
      </c>
      <c r="M24" s="544">
        <v>0</v>
      </c>
      <c r="N24" s="311">
        <f t="shared" si="13"/>
        <v>335700</v>
      </c>
    </row>
    <row r="25" spans="1:14" ht="12.75" thickBot="1" x14ac:dyDescent="0.25">
      <c r="A25" s="212" t="s">
        <v>194</v>
      </c>
      <c r="B25" s="146">
        <v>184682.497</v>
      </c>
      <c r="C25" s="174">
        <v>141017.734</v>
      </c>
      <c r="D25" s="207">
        <v>123398.564</v>
      </c>
      <c r="E25" s="529">
        <v>0</v>
      </c>
      <c r="F25" s="529">
        <v>0</v>
      </c>
      <c r="G25" s="530">
        <v>0</v>
      </c>
      <c r="H25" s="529">
        <v>0</v>
      </c>
      <c r="I25" s="529">
        <v>0</v>
      </c>
      <c r="J25" s="530">
        <v>0</v>
      </c>
      <c r="K25" s="529">
        <v>0</v>
      </c>
      <c r="L25" s="529">
        <v>0</v>
      </c>
      <c r="M25" s="530">
        <v>0</v>
      </c>
      <c r="N25" s="310">
        <f t="shared" si="13"/>
        <v>449098.79500000004</v>
      </c>
    </row>
    <row r="26" spans="1:14" x14ac:dyDescent="0.2">
      <c r="A26" s="416" t="s">
        <v>139</v>
      </c>
      <c r="B26" s="417">
        <f>SUM(B27:B30)</f>
        <v>5723.4690000000001</v>
      </c>
      <c r="C26" s="417">
        <f t="shared" ref="C26:M26" si="17">SUM(C27:C30)</f>
        <v>5108.8680000000004</v>
      </c>
      <c r="D26" s="418">
        <f t="shared" si="17"/>
        <v>5412.268</v>
      </c>
      <c r="E26" s="609">
        <f t="shared" si="17"/>
        <v>0</v>
      </c>
      <c r="F26" s="609">
        <f t="shared" si="17"/>
        <v>0</v>
      </c>
      <c r="G26" s="610">
        <f t="shared" si="17"/>
        <v>0</v>
      </c>
      <c r="H26" s="609">
        <f t="shared" si="17"/>
        <v>0</v>
      </c>
      <c r="I26" s="609">
        <f t="shared" si="17"/>
        <v>0</v>
      </c>
      <c r="J26" s="610">
        <f t="shared" si="17"/>
        <v>0</v>
      </c>
      <c r="K26" s="609">
        <f t="shared" si="17"/>
        <v>0</v>
      </c>
      <c r="L26" s="609">
        <f t="shared" si="17"/>
        <v>0</v>
      </c>
      <c r="M26" s="610">
        <f t="shared" si="17"/>
        <v>0</v>
      </c>
      <c r="N26" s="419">
        <f t="shared" si="13"/>
        <v>16244.605</v>
      </c>
    </row>
    <row r="27" spans="1:14" x14ac:dyDescent="0.2">
      <c r="A27" s="212" t="s">
        <v>9</v>
      </c>
      <c r="B27" s="146">
        <v>0</v>
      </c>
      <c r="C27" s="174">
        <v>0</v>
      </c>
      <c r="D27" s="207">
        <v>0</v>
      </c>
      <c r="E27" s="529">
        <v>0</v>
      </c>
      <c r="F27" s="529">
        <v>0</v>
      </c>
      <c r="G27" s="530">
        <v>0</v>
      </c>
      <c r="H27" s="529">
        <v>0</v>
      </c>
      <c r="I27" s="529">
        <v>0</v>
      </c>
      <c r="J27" s="530">
        <v>0</v>
      </c>
      <c r="K27" s="529">
        <v>0</v>
      </c>
      <c r="L27" s="529">
        <v>0</v>
      </c>
      <c r="M27" s="530">
        <v>0</v>
      </c>
      <c r="N27" s="310">
        <f t="shared" si="13"/>
        <v>0</v>
      </c>
    </row>
    <row r="28" spans="1:14" x14ac:dyDescent="0.2">
      <c r="A28" s="213" t="s">
        <v>10</v>
      </c>
      <c r="B28" s="206">
        <v>5612.8040000000001</v>
      </c>
      <c r="C28" s="172">
        <v>5015.2240000000002</v>
      </c>
      <c r="D28" s="208">
        <v>5320.1850000000004</v>
      </c>
      <c r="E28" s="540">
        <v>0</v>
      </c>
      <c r="F28" s="541">
        <v>0</v>
      </c>
      <c r="G28" s="544">
        <v>0</v>
      </c>
      <c r="H28" s="540">
        <v>0</v>
      </c>
      <c r="I28" s="541">
        <v>0</v>
      </c>
      <c r="J28" s="544">
        <v>0</v>
      </c>
      <c r="K28" s="540">
        <v>0</v>
      </c>
      <c r="L28" s="541">
        <v>0</v>
      </c>
      <c r="M28" s="544">
        <v>0</v>
      </c>
      <c r="N28" s="311">
        <f t="shared" si="13"/>
        <v>15948.213</v>
      </c>
    </row>
    <row r="29" spans="1:14" x14ac:dyDescent="0.2">
      <c r="A29" s="213" t="s">
        <v>196</v>
      </c>
      <c r="B29" s="206">
        <v>110.66500000000001</v>
      </c>
      <c r="C29" s="172">
        <v>93.644000000000005</v>
      </c>
      <c r="D29" s="208">
        <v>92.082999999999998</v>
      </c>
      <c r="E29" s="540">
        <v>0</v>
      </c>
      <c r="F29" s="541">
        <v>0</v>
      </c>
      <c r="G29" s="544">
        <v>0</v>
      </c>
      <c r="H29" s="540">
        <v>0</v>
      </c>
      <c r="I29" s="541">
        <v>0</v>
      </c>
      <c r="J29" s="544">
        <v>0</v>
      </c>
      <c r="K29" s="540">
        <v>0</v>
      </c>
      <c r="L29" s="541">
        <v>0</v>
      </c>
      <c r="M29" s="544">
        <v>0</v>
      </c>
      <c r="N29" s="311">
        <f t="shared" si="13"/>
        <v>296.39200000000005</v>
      </c>
    </row>
    <row r="30" spans="1:14" ht="12.75" thickBot="1" x14ac:dyDescent="0.25">
      <c r="A30" s="313" t="s">
        <v>194</v>
      </c>
      <c r="B30" s="145">
        <v>0</v>
      </c>
      <c r="C30" s="173">
        <v>0</v>
      </c>
      <c r="D30" s="210">
        <v>0</v>
      </c>
      <c r="E30" s="549">
        <v>0</v>
      </c>
      <c r="F30" s="549">
        <v>0</v>
      </c>
      <c r="G30" s="551">
        <v>0</v>
      </c>
      <c r="H30" s="549">
        <v>0</v>
      </c>
      <c r="I30" s="549">
        <v>0</v>
      </c>
      <c r="J30" s="551">
        <v>0</v>
      </c>
      <c r="K30" s="549">
        <v>0</v>
      </c>
      <c r="L30" s="549">
        <v>0</v>
      </c>
      <c r="M30" s="551">
        <v>0</v>
      </c>
      <c r="N30" s="305">
        <f t="shared" si="13"/>
        <v>0</v>
      </c>
    </row>
    <row r="31" spans="1:14" x14ac:dyDescent="0.2">
      <c r="A31" s="44"/>
      <c r="B31" s="38"/>
      <c r="N31" s="24" t="s">
        <v>144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4"/>
  <sheetViews>
    <sheetView showGridLines="0" zoomScale="160" zoomScaleNormal="160" workbookViewId="0"/>
  </sheetViews>
  <sheetFormatPr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11" customFormat="1" ht="18.75" x14ac:dyDescent="0.3">
      <c r="A1" s="112" t="s">
        <v>237</v>
      </c>
    </row>
    <row r="2" spans="1:16" ht="4.5" customHeight="1" x14ac:dyDescent="0.2"/>
    <row r="3" spans="1:16" s="113" customFormat="1" ht="13.15" customHeight="1" x14ac:dyDescent="0.25">
      <c r="A3" s="124" t="s">
        <v>178</v>
      </c>
      <c r="B3" s="124"/>
      <c r="C3" s="125" t="s">
        <v>34</v>
      </c>
      <c r="D3" s="126"/>
      <c r="E3" s="126"/>
      <c r="F3" s="126"/>
      <c r="G3" s="127"/>
      <c r="H3" s="127"/>
      <c r="I3" s="127"/>
      <c r="J3" s="18"/>
      <c r="K3" s="114"/>
    </row>
    <row r="4" spans="1:16" s="113" customFormat="1" ht="13.15" customHeight="1" x14ac:dyDescent="0.25">
      <c r="A4" s="124" t="s">
        <v>179</v>
      </c>
      <c r="B4" s="124"/>
      <c r="C4" s="125" t="s">
        <v>35</v>
      </c>
      <c r="D4" s="127"/>
      <c r="E4" s="127"/>
      <c r="F4" s="127"/>
      <c r="G4" s="127"/>
      <c r="H4" s="127"/>
      <c r="I4" s="127"/>
      <c r="J4" s="79"/>
      <c r="K4" s="115"/>
      <c r="L4" s="115"/>
    </row>
    <row r="5" spans="1:16" s="113" customFormat="1" ht="13.15" customHeight="1" x14ac:dyDescent="0.25">
      <c r="A5" s="124" t="s">
        <v>275</v>
      </c>
      <c r="B5" s="124"/>
      <c r="C5" s="125" t="s">
        <v>276</v>
      </c>
      <c r="D5" s="127"/>
      <c r="E5" s="127"/>
      <c r="F5" s="127"/>
      <c r="G5" s="127"/>
      <c r="H5" s="127"/>
      <c r="I5" s="127"/>
      <c r="J5" s="79"/>
      <c r="K5" s="115"/>
      <c r="L5" s="115"/>
    </row>
    <row r="6" spans="1:16" s="113" customFormat="1" ht="13.15" customHeight="1" x14ac:dyDescent="0.25">
      <c r="A6" s="124" t="s">
        <v>160</v>
      </c>
      <c r="B6" s="124"/>
      <c r="C6" s="125" t="s">
        <v>161</v>
      </c>
      <c r="D6" s="127"/>
      <c r="E6" s="127"/>
      <c r="F6" s="127"/>
      <c r="G6" s="127"/>
      <c r="H6" s="127"/>
      <c r="I6" s="127"/>
      <c r="J6" s="79"/>
      <c r="K6" s="115"/>
      <c r="L6" s="115"/>
    </row>
    <row r="7" spans="1:16" s="113" customFormat="1" ht="13.15" customHeight="1" x14ac:dyDescent="0.25">
      <c r="A7" s="124" t="s">
        <v>62</v>
      </c>
      <c r="B7" s="124"/>
      <c r="C7" s="125" t="s">
        <v>174</v>
      </c>
      <c r="D7" s="127"/>
      <c r="E7" s="127"/>
      <c r="F7" s="127"/>
      <c r="G7" s="127"/>
      <c r="H7" s="127"/>
      <c r="I7" s="127"/>
      <c r="J7" s="79"/>
      <c r="K7" s="115"/>
      <c r="L7" s="115"/>
      <c r="O7" s="116"/>
    </row>
    <row r="8" spans="1:16" s="113" customFormat="1" ht="13.15" customHeight="1" x14ac:dyDescent="0.25">
      <c r="A8" s="124" t="s">
        <v>8</v>
      </c>
      <c r="B8" s="124"/>
      <c r="C8" s="125" t="s">
        <v>171</v>
      </c>
      <c r="D8" s="127"/>
      <c r="E8" s="127"/>
      <c r="F8" s="127"/>
      <c r="G8" s="127"/>
      <c r="H8" s="127"/>
      <c r="I8" s="127"/>
      <c r="J8" s="80"/>
    </row>
    <row r="9" spans="1:16" s="113" customFormat="1" ht="13.15" customHeight="1" x14ac:dyDescent="0.25">
      <c r="A9" s="124" t="s">
        <v>176</v>
      </c>
      <c r="B9" s="124"/>
      <c r="C9" s="125" t="s">
        <v>177</v>
      </c>
      <c r="D9" s="127"/>
      <c r="E9" s="127"/>
      <c r="F9" s="127"/>
      <c r="G9" s="127"/>
      <c r="H9" s="127"/>
      <c r="I9" s="127"/>
      <c r="J9" s="18"/>
    </row>
    <row r="10" spans="1:16" s="113" customFormat="1" ht="13.15" customHeight="1" x14ac:dyDescent="0.25">
      <c r="A10" s="124" t="s">
        <v>188</v>
      </c>
      <c r="B10" s="124"/>
      <c r="C10" s="125" t="s">
        <v>189</v>
      </c>
      <c r="D10" s="127"/>
      <c r="E10" s="127"/>
      <c r="F10" s="127"/>
      <c r="G10" s="127"/>
      <c r="H10" s="127"/>
      <c r="I10" s="127"/>
      <c r="J10" s="18"/>
    </row>
    <row r="11" spans="1:16" s="113" customFormat="1" ht="13.15" customHeight="1" x14ac:dyDescent="0.25">
      <c r="A11" s="124" t="s">
        <v>192</v>
      </c>
      <c r="B11" s="124"/>
      <c r="C11" s="125" t="s">
        <v>193</v>
      </c>
      <c r="D11" s="127"/>
      <c r="E11" s="127"/>
      <c r="F11" s="127"/>
      <c r="G11" s="127"/>
      <c r="H11" s="127"/>
      <c r="I11" s="127"/>
      <c r="J11" s="18"/>
    </row>
    <row r="12" spans="1:16" s="113" customFormat="1" ht="13.15" customHeight="1" x14ac:dyDescent="0.25">
      <c r="A12" s="124" t="s">
        <v>194</v>
      </c>
      <c r="B12" s="124"/>
      <c r="C12" s="125" t="s">
        <v>195</v>
      </c>
      <c r="D12" s="127"/>
      <c r="E12" s="127"/>
      <c r="F12" s="127"/>
      <c r="G12" s="127"/>
      <c r="H12" s="127"/>
      <c r="I12" s="127"/>
      <c r="J12" s="18"/>
    </row>
    <row r="13" spans="1:16" s="113" customFormat="1" ht="13.15" customHeight="1" x14ac:dyDescent="0.25">
      <c r="A13" s="124" t="s">
        <v>196</v>
      </c>
      <c r="B13" s="124"/>
      <c r="C13" s="125" t="s">
        <v>197</v>
      </c>
      <c r="D13" s="127"/>
      <c r="E13" s="127"/>
      <c r="F13" s="127"/>
      <c r="G13" s="127"/>
      <c r="H13" s="127"/>
      <c r="I13" s="127"/>
      <c r="J13" s="18"/>
    </row>
    <row r="14" spans="1:16" s="113" customFormat="1" ht="13.15" customHeight="1" x14ac:dyDescent="0.25">
      <c r="A14" s="124" t="s">
        <v>169</v>
      </c>
      <c r="B14" s="124"/>
      <c r="C14" s="125" t="s">
        <v>170</v>
      </c>
      <c r="D14" s="127"/>
      <c r="E14" s="127"/>
      <c r="F14" s="127"/>
      <c r="G14" s="127"/>
      <c r="H14" s="127"/>
      <c r="I14" s="127"/>
      <c r="J14" s="18"/>
    </row>
    <row r="15" spans="1:16" s="113" customFormat="1" ht="13.15" customHeight="1" x14ac:dyDescent="0.25">
      <c r="A15" s="124" t="s">
        <v>200</v>
      </c>
      <c r="B15" s="124"/>
      <c r="C15" s="125" t="s">
        <v>420</v>
      </c>
      <c r="D15" s="127"/>
      <c r="E15" s="127"/>
      <c r="F15" s="127"/>
      <c r="G15" s="127"/>
      <c r="H15" s="127"/>
      <c r="I15" s="127"/>
      <c r="J15" s="18"/>
      <c r="L15" s="117"/>
      <c r="M15" s="117"/>
      <c r="N15" s="117"/>
      <c r="O15" s="117"/>
      <c r="P15" s="117"/>
    </row>
    <row r="16" spans="1:16" s="113" customFormat="1" ht="13.15" customHeight="1" x14ac:dyDescent="0.25">
      <c r="A16" s="124" t="s">
        <v>228</v>
      </c>
      <c r="B16" s="124"/>
      <c r="C16" s="125" t="s">
        <v>229</v>
      </c>
      <c r="D16" s="127"/>
      <c r="E16" s="127"/>
      <c r="F16" s="127"/>
      <c r="G16" s="127"/>
      <c r="H16" s="127"/>
      <c r="I16" s="127"/>
      <c r="J16" s="18"/>
      <c r="L16" s="117"/>
      <c r="M16" s="117"/>
      <c r="N16" s="118"/>
      <c r="O16" s="117"/>
      <c r="P16" s="117"/>
    </row>
    <row r="17" spans="1:16" s="113" customFormat="1" ht="13.15" customHeight="1" x14ac:dyDescent="0.25">
      <c r="A17" s="124" t="s">
        <v>162</v>
      </c>
      <c r="B17" s="124"/>
      <c r="C17" s="125" t="s">
        <v>163</v>
      </c>
      <c r="D17" s="127"/>
      <c r="E17" s="127"/>
      <c r="F17" s="127"/>
      <c r="G17" s="127"/>
      <c r="H17" s="127"/>
      <c r="I17" s="127"/>
      <c r="J17" s="18"/>
      <c r="L17" s="117"/>
      <c r="M17" s="117"/>
      <c r="N17" s="118"/>
      <c r="O17" s="117"/>
      <c r="P17" s="117"/>
    </row>
    <row r="18" spans="1:16" s="113" customFormat="1" ht="13.15" customHeight="1" x14ac:dyDescent="0.25">
      <c r="A18" s="124" t="s">
        <v>180</v>
      </c>
      <c r="B18" s="124"/>
      <c r="C18" s="125" t="s">
        <v>181</v>
      </c>
      <c r="D18" s="127"/>
      <c r="E18" s="127"/>
      <c r="F18" s="127"/>
      <c r="G18" s="127"/>
      <c r="H18" s="127"/>
      <c r="I18" s="127"/>
      <c r="J18" s="18"/>
      <c r="L18" s="117"/>
      <c r="M18" s="117"/>
      <c r="N18" s="118"/>
      <c r="O18" s="117"/>
      <c r="P18" s="117"/>
    </row>
    <row r="19" spans="1:16" s="113" customFormat="1" ht="13.15" customHeight="1" x14ac:dyDescent="0.25">
      <c r="A19" s="124" t="s">
        <v>164</v>
      </c>
      <c r="B19" s="124"/>
      <c r="C19" s="125" t="s">
        <v>165</v>
      </c>
      <c r="D19" s="127"/>
      <c r="E19" s="127"/>
      <c r="F19" s="127"/>
      <c r="G19" s="127"/>
      <c r="H19" s="127"/>
      <c r="I19" s="127"/>
      <c r="J19" s="18"/>
      <c r="L19" s="117"/>
      <c r="M19" s="117"/>
      <c r="N19" s="118"/>
      <c r="O19" s="117"/>
      <c r="P19" s="117"/>
    </row>
    <row r="20" spans="1:16" s="113" customFormat="1" ht="13.15" customHeight="1" x14ac:dyDescent="0.25">
      <c r="A20" s="124" t="s">
        <v>184</v>
      </c>
      <c r="B20" s="124"/>
      <c r="C20" s="125" t="s">
        <v>185</v>
      </c>
      <c r="D20" s="127"/>
      <c r="E20" s="127"/>
      <c r="F20" s="127"/>
      <c r="G20" s="127"/>
      <c r="H20" s="127"/>
      <c r="I20" s="127"/>
      <c r="J20" s="18"/>
      <c r="L20" s="117"/>
      <c r="M20" s="117"/>
      <c r="N20" s="118"/>
      <c r="O20" s="117"/>
      <c r="P20" s="117"/>
    </row>
    <row r="21" spans="1:16" s="113" customFormat="1" ht="13.15" customHeight="1" x14ac:dyDescent="0.25">
      <c r="A21" s="124" t="s">
        <v>182</v>
      </c>
      <c r="B21" s="124"/>
      <c r="C21" s="125" t="s">
        <v>183</v>
      </c>
      <c r="D21" s="127"/>
      <c r="E21" s="127"/>
      <c r="F21" s="127"/>
      <c r="G21" s="127"/>
      <c r="H21" s="127"/>
      <c r="I21" s="127"/>
      <c r="J21" s="18"/>
      <c r="L21" s="117"/>
      <c r="M21" s="117"/>
      <c r="N21" s="117"/>
      <c r="O21" s="117"/>
      <c r="P21" s="117"/>
    </row>
    <row r="22" spans="1:16" s="113" customFormat="1" ht="13.15" customHeight="1" x14ac:dyDescent="0.25">
      <c r="A22" s="124" t="s">
        <v>38</v>
      </c>
      <c r="B22" s="124"/>
      <c r="C22" s="125" t="s">
        <v>166</v>
      </c>
      <c r="D22" s="127"/>
      <c r="E22" s="127"/>
      <c r="F22" s="127"/>
      <c r="G22" s="127"/>
      <c r="H22" s="127"/>
      <c r="I22" s="127"/>
      <c r="J22" s="18"/>
    </row>
    <row r="23" spans="1:16" s="113" customFormat="1" ht="13.15" customHeight="1" x14ac:dyDescent="0.25">
      <c r="A23" s="124" t="s">
        <v>60</v>
      </c>
      <c r="B23" s="124"/>
      <c r="C23" s="125" t="s">
        <v>175</v>
      </c>
      <c r="D23" s="18"/>
      <c r="E23" s="18"/>
      <c r="F23" s="18"/>
      <c r="G23" s="18"/>
      <c r="H23" s="18"/>
      <c r="I23" s="18"/>
      <c r="J23" s="18"/>
    </row>
    <row r="24" spans="1:16" s="113" customFormat="1" ht="13.15" customHeight="1" x14ac:dyDescent="0.25">
      <c r="A24" s="124" t="s">
        <v>186</v>
      </c>
      <c r="B24" s="124"/>
      <c r="C24" s="125" t="s">
        <v>187</v>
      </c>
      <c r="D24" s="18"/>
      <c r="E24" s="18"/>
      <c r="F24" s="18"/>
      <c r="G24" s="18"/>
      <c r="H24" s="18"/>
      <c r="I24" s="18"/>
      <c r="J24" s="18"/>
    </row>
    <row r="25" spans="1:16" s="113" customFormat="1" ht="13.15" customHeight="1" x14ac:dyDescent="0.25">
      <c r="A25" s="124" t="s">
        <v>167</v>
      </c>
      <c r="B25" s="124"/>
      <c r="C25" s="125" t="s">
        <v>168</v>
      </c>
      <c r="D25" s="18"/>
      <c r="E25" s="18"/>
      <c r="F25" s="18"/>
      <c r="G25" s="18"/>
      <c r="H25" s="18"/>
      <c r="I25" s="18"/>
      <c r="J25" s="18"/>
    </row>
    <row r="26" spans="1:16" s="113" customFormat="1" ht="13.15" customHeight="1" x14ac:dyDescent="0.25">
      <c r="A26" s="124" t="s">
        <v>201</v>
      </c>
      <c r="B26" s="124"/>
      <c r="C26" s="125" t="s">
        <v>198</v>
      </c>
      <c r="D26" s="18"/>
      <c r="E26" s="18"/>
      <c r="F26" s="18"/>
      <c r="G26" s="18"/>
      <c r="H26" s="18"/>
      <c r="I26" s="18"/>
      <c r="J26" s="18"/>
    </row>
    <row r="27" spans="1:16" s="113" customFormat="1" ht="13.15" customHeight="1" x14ac:dyDescent="0.25">
      <c r="A27" s="124" t="s">
        <v>190</v>
      </c>
      <c r="B27" s="124"/>
      <c r="C27" s="125" t="s">
        <v>191</v>
      </c>
      <c r="D27" s="18"/>
      <c r="E27" s="18"/>
      <c r="F27" s="18"/>
      <c r="G27" s="18"/>
      <c r="H27" s="18"/>
      <c r="I27" s="18"/>
      <c r="J27" s="18"/>
    </row>
    <row r="28" spans="1:16" s="113" customFormat="1" ht="13.15" customHeight="1" x14ac:dyDescent="0.25">
      <c r="A28" s="124" t="s">
        <v>172</v>
      </c>
      <c r="B28" s="124"/>
      <c r="C28" s="125" t="s">
        <v>173</v>
      </c>
      <c r="D28" s="18"/>
      <c r="E28" s="18"/>
      <c r="F28" s="18"/>
      <c r="G28" s="18"/>
      <c r="H28" s="18"/>
      <c r="I28" s="18"/>
      <c r="J28" s="18"/>
    </row>
    <row r="29" spans="1:16" s="113" customFormat="1" ht="13.15" customHeight="1" x14ac:dyDescent="0.25">
      <c r="A29" s="124" t="s">
        <v>202</v>
      </c>
      <c r="B29" s="124"/>
      <c r="C29" s="125" t="s">
        <v>199</v>
      </c>
      <c r="D29" s="18"/>
      <c r="E29" s="18"/>
      <c r="F29" s="18"/>
      <c r="G29" s="18"/>
      <c r="H29" s="18"/>
      <c r="I29" s="18"/>
      <c r="J29" s="18"/>
    </row>
    <row r="30" spans="1:16" s="113" customFormat="1" ht="7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s="113" customFormat="1" ht="14.1" customHeight="1" x14ac:dyDescent="0.25">
      <c r="A31" s="124" t="s">
        <v>282</v>
      </c>
      <c r="B31" s="124"/>
      <c r="C31" s="125"/>
      <c r="D31" s="18"/>
      <c r="E31" s="18"/>
      <c r="F31" s="18"/>
      <c r="G31" s="18"/>
      <c r="H31" s="18"/>
      <c r="I31" s="18"/>
      <c r="J31" s="18"/>
    </row>
    <row r="32" spans="1:16" s="171" customFormat="1" ht="13.15" customHeight="1" x14ac:dyDescent="0.2">
      <c r="A32" s="169" t="s">
        <v>283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33" spans="1:10" s="168" customFormat="1" ht="18" customHeight="1" x14ac:dyDescent="0.25">
      <c r="A33" s="79" t="s">
        <v>204</v>
      </c>
      <c r="B33" s="90"/>
      <c r="C33" s="90"/>
      <c r="D33" s="90"/>
      <c r="E33" s="90"/>
      <c r="F33" s="90"/>
      <c r="G33" s="90"/>
      <c r="H33" s="90"/>
      <c r="I33" s="90"/>
      <c r="J33" s="90"/>
    </row>
    <row r="34" spans="1:10" s="171" customFormat="1" ht="13.15" customHeight="1" x14ac:dyDescent="0.2">
      <c r="A34" s="169" t="s">
        <v>285</v>
      </c>
      <c r="B34" s="170"/>
      <c r="C34" s="170"/>
      <c r="D34" s="170"/>
      <c r="E34" s="170"/>
      <c r="F34" s="170"/>
      <c r="G34" s="170"/>
      <c r="H34" s="170"/>
      <c r="I34" s="170"/>
      <c r="J34" s="170"/>
    </row>
    <row r="35" spans="1:10" s="168" customFormat="1" ht="18" customHeight="1" x14ac:dyDescent="0.25">
      <c r="A35" s="79" t="s">
        <v>225</v>
      </c>
      <c r="B35" s="90"/>
      <c r="C35" s="90"/>
      <c r="D35" s="90"/>
      <c r="E35" s="90"/>
      <c r="F35" s="90"/>
      <c r="G35" s="90"/>
      <c r="H35" s="90"/>
      <c r="I35" s="90"/>
      <c r="J35" s="90"/>
    </row>
    <row r="36" spans="1:10" s="171" customFormat="1" ht="13.15" customHeight="1" x14ac:dyDescent="0.2">
      <c r="A36" s="169" t="s">
        <v>280</v>
      </c>
      <c r="B36" s="170"/>
      <c r="C36" s="170"/>
      <c r="D36" s="170"/>
      <c r="E36" s="170"/>
      <c r="F36" s="170"/>
      <c r="G36" s="170"/>
      <c r="H36" s="170"/>
      <c r="I36" s="170"/>
      <c r="J36" s="170"/>
    </row>
    <row r="37" spans="1:10" s="168" customFormat="1" ht="18" customHeight="1" x14ac:dyDescent="0.25">
      <c r="A37" s="79" t="s">
        <v>261</v>
      </c>
      <c r="B37" s="90"/>
      <c r="C37" s="90"/>
      <c r="D37" s="90"/>
      <c r="E37" s="90"/>
      <c r="F37" s="90"/>
      <c r="G37" s="90"/>
      <c r="H37" s="90"/>
      <c r="I37" s="90"/>
      <c r="J37" s="90"/>
    </row>
    <row r="38" spans="1:10" s="171" customFormat="1" ht="24.95" customHeight="1" x14ac:dyDescent="0.2">
      <c r="A38" s="630" t="s">
        <v>279</v>
      </c>
      <c r="B38" s="630"/>
      <c r="C38" s="630"/>
      <c r="D38" s="630"/>
      <c r="E38" s="630"/>
      <c r="F38" s="630"/>
      <c r="G38" s="630"/>
      <c r="H38" s="630"/>
      <c r="I38" s="630"/>
      <c r="J38" s="630"/>
    </row>
    <row r="39" spans="1:10" s="168" customFormat="1" ht="18" customHeight="1" x14ac:dyDescent="0.25">
      <c r="A39" s="79" t="s">
        <v>258</v>
      </c>
      <c r="B39" s="90"/>
      <c r="C39" s="90"/>
      <c r="D39" s="90"/>
      <c r="E39" s="90"/>
      <c r="F39" s="90"/>
      <c r="G39" s="90"/>
      <c r="H39" s="90"/>
      <c r="I39" s="90"/>
      <c r="J39" s="90"/>
    </row>
    <row r="40" spans="1:10" s="113" customFormat="1" ht="38.1" customHeight="1" x14ac:dyDescent="0.25">
      <c r="A40" s="630" t="s">
        <v>325</v>
      </c>
      <c r="B40" s="630"/>
      <c r="C40" s="630"/>
      <c r="D40" s="630"/>
      <c r="E40" s="630"/>
      <c r="F40" s="630"/>
      <c r="G40" s="630"/>
      <c r="H40" s="630"/>
      <c r="I40" s="630"/>
      <c r="J40" s="630"/>
    </row>
    <row r="41" spans="1:10" s="168" customFormat="1" ht="18" customHeight="1" x14ac:dyDescent="0.25">
      <c r="A41" s="79" t="s">
        <v>259</v>
      </c>
      <c r="B41" s="90"/>
      <c r="C41" s="90"/>
      <c r="D41" s="90"/>
      <c r="E41" s="90"/>
      <c r="F41" s="90"/>
      <c r="G41" s="90"/>
      <c r="H41" s="90"/>
      <c r="I41" s="90"/>
      <c r="J41" s="90"/>
    </row>
    <row r="42" spans="1:10" s="171" customFormat="1" ht="13.15" customHeight="1" x14ac:dyDescent="0.2">
      <c r="A42" s="169" t="s">
        <v>428</v>
      </c>
      <c r="B42" s="170"/>
      <c r="C42" s="170"/>
      <c r="D42" s="170"/>
      <c r="E42" s="170"/>
      <c r="F42" s="170"/>
      <c r="G42" s="170"/>
      <c r="H42" s="170"/>
      <c r="I42" s="170"/>
      <c r="J42" s="170"/>
    </row>
    <row r="43" spans="1:10" s="168" customFormat="1" ht="18" customHeight="1" x14ac:dyDescent="0.25">
      <c r="A43" s="79" t="s">
        <v>262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0" s="171" customFormat="1" ht="13.15" customHeight="1" x14ac:dyDescent="0.2">
      <c r="A44" s="169" t="s">
        <v>429</v>
      </c>
      <c r="B44" s="170"/>
      <c r="C44" s="170"/>
      <c r="D44" s="170"/>
      <c r="E44" s="170"/>
      <c r="F44" s="170"/>
      <c r="G44" s="170"/>
      <c r="H44" s="170"/>
      <c r="I44" s="170"/>
      <c r="J44" s="170"/>
    </row>
    <row r="45" spans="1:10" s="168" customFormat="1" ht="18" customHeight="1" x14ac:dyDescent="0.25">
      <c r="A45" s="79" t="s">
        <v>263</v>
      </c>
      <c r="B45" s="90"/>
      <c r="C45" s="90"/>
      <c r="D45" s="90"/>
      <c r="E45" s="90"/>
      <c r="F45" s="90"/>
      <c r="G45" s="90"/>
      <c r="H45" s="90"/>
      <c r="I45" s="90"/>
      <c r="J45" s="90"/>
    </row>
    <row r="46" spans="1:10" s="171" customFormat="1" ht="13.15" customHeight="1" x14ac:dyDescent="0.2">
      <c r="A46" s="169" t="s">
        <v>430</v>
      </c>
      <c r="B46" s="170"/>
      <c r="C46" s="170"/>
      <c r="D46" s="170"/>
      <c r="E46" s="170"/>
      <c r="F46" s="170"/>
      <c r="G46" s="170"/>
      <c r="H46" s="170"/>
      <c r="I46" s="170"/>
      <c r="J46" s="170"/>
    </row>
    <row r="47" spans="1:10" s="168" customFormat="1" ht="18" customHeight="1" x14ac:dyDescent="0.25">
      <c r="A47" s="79" t="s">
        <v>264</v>
      </c>
      <c r="B47" s="90"/>
      <c r="C47" s="90"/>
      <c r="D47" s="90"/>
      <c r="E47" s="90"/>
      <c r="F47" s="90"/>
      <c r="G47" s="90"/>
      <c r="H47" s="90"/>
      <c r="I47" s="90"/>
      <c r="J47" s="90"/>
    </row>
    <row r="48" spans="1:10" s="171" customFormat="1" ht="13.5" customHeight="1" x14ac:dyDescent="0.2">
      <c r="A48" s="169" t="s">
        <v>277</v>
      </c>
      <c r="B48" s="170"/>
      <c r="C48" s="170"/>
      <c r="D48" s="170"/>
      <c r="E48" s="170"/>
      <c r="F48" s="170"/>
      <c r="G48" s="170"/>
      <c r="H48" s="170"/>
      <c r="I48" s="170"/>
      <c r="J48" s="170"/>
    </row>
    <row r="49" spans="1:10" s="168" customFormat="1" ht="18" customHeight="1" x14ac:dyDescent="0.25">
      <c r="A49" s="79" t="s">
        <v>203</v>
      </c>
      <c r="B49" s="90"/>
      <c r="C49" s="90"/>
      <c r="D49" s="90"/>
      <c r="E49" s="90"/>
      <c r="F49" s="90"/>
      <c r="G49" s="90"/>
      <c r="H49" s="90"/>
      <c r="I49" s="90"/>
      <c r="J49" s="90"/>
    </row>
    <row r="50" spans="1:10" s="171" customFormat="1" ht="13.15" customHeight="1" x14ac:dyDescent="0.2">
      <c r="A50" s="169" t="s">
        <v>278</v>
      </c>
      <c r="B50" s="170"/>
      <c r="C50" s="170"/>
      <c r="D50" s="170"/>
      <c r="E50" s="170"/>
      <c r="F50" s="170"/>
      <c r="G50" s="170"/>
      <c r="H50" s="170"/>
      <c r="I50" s="170"/>
      <c r="J50" s="170"/>
    </row>
    <row r="51" spans="1:10" s="168" customFormat="1" ht="18" customHeight="1" x14ac:dyDescent="0.25">
      <c r="A51" s="79" t="s">
        <v>260</v>
      </c>
      <c r="B51" s="90"/>
      <c r="C51" s="90"/>
      <c r="D51" s="90"/>
      <c r="E51" s="90"/>
      <c r="F51" s="90"/>
      <c r="G51" s="90"/>
      <c r="H51" s="90"/>
      <c r="I51" s="90"/>
      <c r="J51" s="90"/>
    </row>
    <row r="52" spans="1:10" s="171" customFormat="1" ht="13.15" customHeight="1" x14ac:dyDescent="0.2">
      <c r="A52" s="169" t="s">
        <v>304</v>
      </c>
      <c r="B52" s="170"/>
      <c r="C52" s="170"/>
      <c r="D52" s="170"/>
      <c r="E52" s="170"/>
      <c r="F52" s="170"/>
      <c r="G52" s="170"/>
      <c r="H52" s="170"/>
      <c r="I52" s="170"/>
      <c r="J52" s="170"/>
    </row>
    <row r="53" spans="1:10" ht="15" customHeight="1" x14ac:dyDescent="0.2">
      <c r="A53" s="79" t="s">
        <v>284</v>
      </c>
    </row>
    <row r="54" spans="1:10" ht="24.75" customHeight="1" x14ac:dyDescent="0.2">
      <c r="A54" s="630" t="s">
        <v>426</v>
      </c>
      <c r="B54" s="630"/>
      <c r="C54" s="630"/>
      <c r="D54" s="630"/>
      <c r="E54" s="630"/>
      <c r="F54" s="630"/>
      <c r="G54" s="630"/>
      <c r="H54" s="630"/>
      <c r="I54" s="630"/>
      <c r="J54" s="630"/>
    </row>
  </sheetData>
  <sortState ref="A2:C27">
    <sortCondition ref="A2"/>
  </sortState>
  <mergeCells count="3">
    <mergeCell ref="A40:J40"/>
    <mergeCell ref="A38:J38"/>
    <mergeCell ref="A54:J5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zoomScaleNormal="100" workbookViewId="0"/>
  </sheetViews>
  <sheetFormatPr defaultRowHeight="12" x14ac:dyDescent="0.2"/>
  <cols>
    <col min="1" max="1" width="41.28515625" style="21" customWidth="1"/>
    <col min="2" max="2" width="7.85546875" style="21" customWidth="1"/>
    <col min="3" max="13" width="7.85546875" style="49" customWidth="1"/>
    <col min="14" max="14" width="8.5703125" style="49" customWidth="1"/>
    <col min="15" max="20" width="9.140625" style="18"/>
    <col min="21" max="16384" width="9.140625" style="21"/>
  </cols>
  <sheetData>
    <row r="1" spans="1:20" s="186" customFormat="1" ht="18.75" x14ac:dyDescent="0.3">
      <c r="A1" s="119" t="s">
        <v>432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191" t="str">
        <f>Obsah!$A$1</f>
        <v>I. čtvrtletí 2017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64"/>
      <c r="B3" s="648" t="s">
        <v>287</v>
      </c>
      <c r="C3" s="648"/>
      <c r="D3" s="648"/>
      <c r="E3" s="648" t="s">
        <v>292</v>
      </c>
      <c r="F3" s="648"/>
      <c r="G3" s="648"/>
      <c r="H3" s="648" t="s">
        <v>293</v>
      </c>
      <c r="I3" s="648"/>
      <c r="J3" s="648"/>
      <c r="K3" s="648" t="s">
        <v>294</v>
      </c>
      <c r="L3" s="648"/>
      <c r="M3" s="648"/>
      <c r="N3" s="645" t="s">
        <v>71</v>
      </c>
    </row>
    <row r="4" spans="1:20" x14ac:dyDescent="0.2">
      <c r="A4" s="223"/>
      <c r="B4" s="276" t="s">
        <v>82</v>
      </c>
      <c r="C4" s="276" t="s">
        <v>83</v>
      </c>
      <c r="D4" s="276" t="s">
        <v>84</v>
      </c>
      <c r="E4" s="276" t="s">
        <v>85</v>
      </c>
      <c r="F4" s="276" t="s">
        <v>86</v>
      </c>
      <c r="G4" s="276" t="s">
        <v>87</v>
      </c>
      <c r="H4" s="276" t="s">
        <v>88</v>
      </c>
      <c r="I4" s="276" t="s">
        <v>89</v>
      </c>
      <c r="J4" s="276" t="s">
        <v>90</v>
      </c>
      <c r="K4" s="276" t="s">
        <v>91</v>
      </c>
      <c r="L4" s="276" t="s">
        <v>92</v>
      </c>
      <c r="M4" s="276" t="s">
        <v>93</v>
      </c>
      <c r="N4" s="646" t="s">
        <v>71</v>
      </c>
    </row>
    <row r="5" spans="1:20" ht="12.75" customHeight="1" x14ac:dyDescent="0.2">
      <c r="A5" s="726" t="s">
        <v>146</v>
      </c>
      <c r="B5" s="717">
        <f>SUM(B6:D6)</f>
        <v>19097.039999999997</v>
      </c>
      <c r="C5" s="718"/>
      <c r="D5" s="719"/>
      <c r="E5" s="720">
        <f t="shared" ref="E5" si="0">SUM(E6:G6)</f>
        <v>0</v>
      </c>
      <c r="F5" s="721"/>
      <c r="G5" s="722"/>
      <c r="H5" s="720">
        <f t="shared" ref="H5" si="1">SUM(H6:J6)</f>
        <v>0</v>
      </c>
      <c r="I5" s="721"/>
      <c r="J5" s="722"/>
      <c r="K5" s="720">
        <f t="shared" ref="K5" si="2">SUM(K6:M6)</f>
        <v>0</v>
      </c>
      <c r="L5" s="721"/>
      <c r="M5" s="722"/>
      <c r="N5" s="729">
        <f>SUM(N7:N9)</f>
        <v>19097.04</v>
      </c>
    </row>
    <row r="6" spans="1:20" x14ac:dyDescent="0.2">
      <c r="A6" s="727"/>
      <c r="B6" s="420">
        <f>SUM(B7:B9)</f>
        <v>7094.7089999999998</v>
      </c>
      <c r="C6" s="421">
        <f t="shared" ref="C6:M6" si="3">SUM(C7:C9)</f>
        <v>6131.2150000000001</v>
      </c>
      <c r="D6" s="422">
        <f t="shared" si="3"/>
        <v>5871.1159999999991</v>
      </c>
      <c r="E6" s="611">
        <f t="shared" si="3"/>
        <v>0</v>
      </c>
      <c r="F6" s="611">
        <f t="shared" si="3"/>
        <v>0</v>
      </c>
      <c r="G6" s="611">
        <f t="shared" si="3"/>
        <v>0</v>
      </c>
      <c r="H6" s="612">
        <f t="shared" si="3"/>
        <v>0</v>
      </c>
      <c r="I6" s="611">
        <f t="shared" si="3"/>
        <v>0</v>
      </c>
      <c r="J6" s="613">
        <f t="shared" si="3"/>
        <v>0</v>
      </c>
      <c r="K6" s="611">
        <f t="shared" si="3"/>
        <v>0</v>
      </c>
      <c r="L6" s="611">
        <f t="shared" si="3"/>
        <v>0</v>
      </c>
      <c r="M6" s="611">
        <f t="shared" si="3"/>
        <v>0</v>
      </c>
      <c r="N6" s="724"/>
    </row>
    <row r="7" spans="1:20" x14ac:dyDescent="0.2">
      <c r="A7" s="192" t="s">
        <v>41</v>
      </c>
      <c r="B7" s="297">
        <v>5158.8220000000001</v>
      </c>
      <c r="C7" s="50">
        <v>4380.652</v>
      </c>
      <c r="D7" s="298">
        <v>4649.2039999999997</v>
      </c>
      <c r="E7" s="537">
        <v>0</v>
      </c>
      <c r="F7" s="537">
        <v>0</v>
      </c>
      <c r="G7" s="537">
        <v>0</v>
      </c>
      <c r="H7" s="538">
        <v>0</v>
      </c>
      <c r="I7" s="537">
        <v>0</v>
      </c>
      <c r="J7" s="539">
        <v>0</v>
      </c>
      <c r="K7" s="537">
        <v>0</v>
      </c>
      <c r="L7" s="537">
        <v>0</v>
      </c>
      <c r="M7" s="537">
        <v>0</v>
      </c>
      <c r="N7" s="302">
        <f>SUM(B7:M7)</f>
        <v>14188.678</v>
      </c>
    </row>
    <row r="8" spans="1:20" x14ac:dyDescent="0.2">
      <c r="A8" s="224" t="s">
        <v>53</v>
      </c>
      <c r="B8" s="299">
        <v>184.63300000000001</v>
      </c>
      <c r="C8" s="220">
        <v>144.54900000000001</v>
      </c>
      <c r="D8" s="208">
        <v>120.083</v>
      </c>
      <c r="E8" s="540">
        <v>0</v>
      </c>
      <c r="F8" s="541">
        <v>0</v>
      </c>
      <c r="G8" s="542">
        <v>0</v>
      </c>
      <c r="H8" s="543">
        <v>0</v>
      </c>
      <c r="I8" s="541">
        <v>0</v>
      </c>
      <c r="J8" s="544">
        <v>0</v>
      </c>
      <c r="K8" s="540">
        <v>0</v>
      </c>
      <c r="L8" s="541">
        <v>0</v>
      </c>
      <c r="M8" s="542">
        <v>0</v>
      </c>
      <c r="N8" s="303">
        <f>SUM(B8:M8)</f>
        <v>449.26499999999999</v>
      </c>
    </row>
    <row r="9" spans="1:20" ht="12.75" thickBot="1" x14ac:dyDescent="0.25">
      <c r="A9" s="356" t="s">
        <v>56</v>
      </c>
      <c r="B9" s="423">
        <v>1751.2539999999999</v>
      </c>
      <c r="C9" s="424">
        <v>1606.0139999999999</v>
      </c>
      <c r="D9" s="425">
        <v>1101.829</v>
      </c>
      <c r="E9" s="545">
        <v>0</v>
      </c>
      <c r="F9" s="545">
        <v>0</v>
      </c>
      <c r="G9" s="545">
        <v>0</v>
      </c>
      <c r="H9" s="546">
        <v>0</v>
      </c>
      <c r="I9" s="545">
        <v>0</v>
      </c>
      <c r="J9" s="547">
        <v>0</v>
      </c>
      <c r="K9" s="545">
        <v>0</v>
      </c>
      <c r="L9" s="545">
        <v>0</v>
      </c>
      <c r="M9" s="545">
        <v>0</v>
      </c>
      <c r="N9" s="426">
        <f>SUM(B9:M9)</f>
        <v>4459.0969999999998</v>
      </c>
    </row>
    <row r="10" spans="1:20" ht="12.75" customHeight="1" x14ac:dyDescent="0.2">
      <c r="A10" s="730" t="s">
        <v>147</v>
      </c>
      <c r="B10" s="731">
        <f>SUM(B11:D11)</f>
        <v>-19097.042999999998</v>
      </c>
      <c r="C10" s="732"/>
      <c r="D10" s="733"/>
      <c r="E10" s="734">
        <f t="shared" ref="E10" si="4">SUM(E11:G11)</f>
        <v>0</v>
      </c>
      <c r="F10" s="735"/>
      <c r="G10" s="736"/>
      <c r="H10" s="734">
        <f t="shared" ref="H10" si="5">SUM(H11:J11)</f>
        <v>0</v>
      </c>
      <c r="I10" s="735"/>
      <c r="J10" s="736"/>
      <c r="K10" s="734">
        <f t="shared" ref="K10" si="6">SUM(K11:M11)</f>
        <v>0</v>
      </c>
      <c r="L10" s="735"/>
      <c r="M10" s="736"/>
      <c r="N10" s="728">
        <f>SUM(N12:N17)</f>
        <v>-19097.042999999998</v>
      </c>
    </row>
    <row r="11" spans="1:20" x14ac:dyDescent="0.2">
      <c r="A11" s="727"/>
      <c r="B11" s="420">
        <f>SUM(B12:B17)</f>
        <v>-7094.7110000000002</v>
      </c>
      <c r="C11" s="421">
        <f t="shared" ref="C11:M11" si="7">SUM(C12:C17)</f>
        <v>-6131.2160000000003</v>
      </c>
      <c r="D11" s="422">
        <f t="shared" si="7"/>
        <v>-5871.116</v>
      </c>
      <c r="E11" s="611">
        <f t="shared" si="7"/>
        <v>0</v>
      </c>
      <c r="F11" s="611">
        <f t="shared" si="7"/>
        <v>0</v>
      </c>
      <c r="G11" s="611">
        <f t="shared" si="7"/>
        <v>0</v>
      </c>
      <c r="H11" s="612">
        <f t="shared" si="7"/>
        <v>0</v>
      </c>
      <c r="I11" s="611">
        <f t="shared" si="7"/>
        <v>0</v>
      </c>
      <c r="J11" s="613">
        <f t="shared" si="7"/>
        <v>0</v>
      </c>
      <c r="K11" s="611">
        <f t="shared" si="7"/>
        <v>0</v>
      </c>
      <c r="L11" s="611">
        <f t="shared" si="7"/>
        <v>0</v>
      </c>
      <c r="M11" s="611">
        <f t="shared" si="7"/>
        <v>0</v>
      </c>
      <c r="N11" s="724"/>
    </row>
    <row r="12" spans="1:20" x14ac:dyDescent="0.2">
      <c r="A12" s="192" t="s">
        <v>54</v>
      </c>
      <c r="B12" s="300">
        <v>-3884.886</v>
      </c>
      <c r="C12" s="219">
        <v>-3214.8090000000002</v>
      </c>
      <c r="D12" s="207">
        <v>-3130.02</v>
      </c>
      <c r="E12" s="529">
        <v>0</v>
      </c>
      <c r="F12" s="529">
        <v>0</v>
      </c>
      <c r="G12" s="529">
        <v>0</v>
      </c>
      <c r="H12" s="548">
        <v>0</v>
      </c>
      <c r="I12" s="529">
        <v>0</v>
      </c>
      <c r="J12" s="530">
        <v>0</v>
      </c>
      <c r="K12" s="529">
        <v>0</v>
      </c>
      <c r="L12" s="529">
        <v>0</v>
      </c>
      <c r="M12" s="529">
        <v>0</v>
      </c>
      <c r="N12" s="302">
        <f t="shared" ref="N12:N17" si="8">SUM(B12:M12)</f>
        <v>-10229.715</v>
      </c>
    </row>
    <row r="13" spans="1:20" x14ac:dyDescent="0.2">
      <c r="A13" s="224" t="s">
        <v>55</v>
      </c>
      <c r="B13" s="299">
        <v>-2938.8440000000001</v>
      </c>
      <c r="C13" s="220">
        <v>-2661.2919999999999</v>
      </c>
      <c r="D13" s="208">
        <v>-2492.107</v>
      </c>
      <c r="E13" s="540">
        <v>0</v>
      </c>
      <c r="F13" s="541">
        <v>0</v>
      </c>
      <c r="G13" s="542">
        <v>0</v>
      </c>
      <c r="H13" s="543">
        <v>0</v>
      </c>
      <c r="I13" s="541">
        <v>0</v>
      </c>
      <c r="J13" s="544">
        <v>0</v>
      </c>
      <c r="K13" s="540">
        <v>0</v>
      </c>
      <c r="L13" s="541">
        <v>0</v>
      </c>
      <c r="M13" s="542">
        <v>0</v>
      </c>
      <c r="N13" s="303">
        <f t="shared" si="8"/>
        <v>-8092.2430000000004</v>
      </c>
    </row>
    <row r="14" spans="1:20" x14ac:dyDescent="0.2">
      <c r="A14" s="224" t="s">
        <v>57</v>
      </c>
      <c r="B14" s="299">
        <v>0</v>
      </c>
      <c r="C14" s="220">
        <v>0</v>
      </c>
      <c r="D14" s="208">
        <v>0</v>
      </c>
      <c r="E14" s="540">
        <v>0</v>
      </c>
      <c r="F14" s="541">
        <v>0</v>
      </c>
      <c r="G14" s="542">
        <v>0</v>
      </c>
      <c r="H14" s="543">
        <v>0</v>
      </c>
      <c r="I14" s="541">
        <v>0</v>
      </c>
      <c r="J14" s="544">
        <v>0</v>
      </c>
      <c r="K14" s="540">
        <v>0</v>
      </c>
      <c r="L14" s="541">
        <v>0</v>
      </c>
      <c r="M14" s="542">
        <v>0</v>
      </c>
      <c r="N14" s="303">
        <f t="shared" si="8"/>
        <v>0</v>
      </c>
    </row>
    <row r="15" spans="1:20" x14ac:dyDescent="0.2">
      <c r="A15" s="224" t="s">
        <v>47</v>
      </c>
      <c r="B15" s="299">
        <v>-137.54599999999999</v>
      </c>
      <c r="C15" s="220">
        <v>-131.06700000000001</v>
      </c>
      <c r="D15" s="208">
        <v>-137.59899999999999</v>
      </c>
      <c r="E15" s="540">
        <v>0</v>
      </c>
      <c r="F15" s="541">
        <v>0</v>
      </c>
      <c r="G15" s="542">
        <v>0</v>
      </c>
      <c r="H15" s="543">
        <v>0</v>
      </c>
      <c r="I15" s="541">
        <v>0</v>
      </c>
      <c r="J15" s="544">
        <v>0</v>
      </c>
      <c r="K15" s="540">
        <v>0</v>
      </c>
      <c r="L15" s="541">
        <v>0</v>
      </c>
      <c r="M15" s="542">
        <v>0</v>
      </c>
      <c r="N15" s="303">
        <f t="shared" si="8"/>
        <v>-406.21199999999999</v>
      </c>
    </row>
    <row r="16" spans="1:20" x14ac:dyDescent="0.2">
      <c r="A16" s="224" t="s">
        <v>323</v>
      </c>
      <c r="B16" s="299">
        <v>-8.202</v>
      </c>
      <c r="C16" s="220">
        <v>-10.391</v>
      </c>
      <c r="D16" s="208">
        <v>-14.034000000000001</v>
      </c>
      <c r="E16" s="540">
        <v>0</v>
      </c>
      <c r="F16" s="541">
        <v>0</v>
      </c>
      <c r="G16" s="542">
        <v>0</v>
      </c>
      <c r="H16" s="543">
        <v>0</v>
      </c>
      <c r="I16" s="541">
        <v>0</v>
      </c>
      <c r="J16" s="544">
        <v>0</v>
      </c>
      <c r="K16" s="540">
        <v>0</v>
      </c>
      <c r="L16" s="541">
        <v>0</v>
      </c>
      <c r="M16" s="542">
        <v>0</v>
      </c>
      <c r="N16" s="303">
        <f t="shared" si="8"/>
        <v>-32.627000000000002</v>
      </c>
    </row>
    <row r="17" spans="1:14" ht="12.75" thickBot="1" x14ac:dyDescent="0.25">
      <c r="A17" s="32" t="s">
        <v>140</v>
      </c>
      <c r="B17" s="301">
        <v>-125.233</v>
      </c>
      <c r="C17" s="275">
        <v>-113.657</v>
      </c>
      <c r="D17" s="210">
        <v>-97.355999999999995</v>
      </c>
      <c r="E17" s="549">
        <v>0</v>
      </c>
      <c r="F17" s="549">
        <v>0</v>
      </c>
      <c r="G17" s="549">
        <v>0</v>
      </c>
      <c r="H17" s="550">
        <v>0</v>
      </c>
      <c r="I17" s="549">
        <v>0</v>
      </c>
      <c r="J17" s="551">
        <v>0</v>
      </c>
      <c r="K17" s="549">
        <v>0</v>
      </c>
      <c r="L17" s="549">
        <v>0</v>
      </c>
      <c r="M17" s="549">
        <v>0</v>
      </c>
      <c r="N17" s="304">
        <f t="shared" si="8"/>
        <v>-336.24599999999998</v>
      </c>
    </row>
    <row r="18" spans="1:14" x14ac:dyDescent="0.2">
      <c r="B18" s="49"/>
      <c r="N18" s="24" t="s">
        <v>143</v>
      </c>
    </row>
    <row r="19" spans="1:14" ht="11.25" customHeight="1" x14ac:dyDescent="0.2">
      <c r="B19" s="49"/>
      <c r="N19" s="26"/>
    </row>
    <row r="20" spans="1:14" ht="11.25" customHeight="1" x14ac:dyDescent="0.2">
      <c r="B20" s="49"/>
      <c r="N20" s="26"/>
    </row>
    <row r="21" spans="1:14" x14ac:dyDescent="0.2">
      <c r="A21" s="164"/>
      <c r="B21" s="648" t="s">
        <v>287</v>
      </c>
      <c r="C21" s="648"/>
      <c r="D21" s="648"/>
      <c r="E21" s="648" t="s">
        <v>292</v>
      </c>
      <c r="F21" s="648"/>
      <c r="G21" s="648"/>
      <c r="H21" s="648" t="s">
        <v>293</v>
      </c>
      <c r="I21" s="648"/>
      <c r="J21" s="648"/>
      <c r="K21" s="648" t="s">
        <v>294</v>
      </c>
      <c r="L21" s="648"/>
      <c r="M21" s="648"/>
      <c r="N21" s="645" t="s">
        <v>71</v>
      </c>
    </row>
    <row r="22" spans="1:14" x14ac:dyDescent="0.2">
      <c r="A22" s="223"/>
      <c r="B22" s="276" t="s">
        <v>82</v>
      </c>
      <c r="C22" s="276" t="s">
        <v>83</v>
      </c>
      <c r="D22" s="276" t="s">
        <v>84</v>
      </c>
      <c r="E22" s="498" t="s">
        <v>85</v>
      </c>
      <c r="F22" s="498" t="s">
        <v>86</v>
      </c>
      <c r="G22" s="498" t="s">
        <v>87</v>
      </c>
      <c r="H22" s="505" t="s">
        <v>88</v>
      </c>
      <c r="I22" s="505" t="s">
        <v>89</v>
      </c>
      <c r="J22" s="505" t="s">
        <v>90</v>
      </c>
      <c r="K22" s="506" t="s">
        <v>91</v>
      </c>
      <c r="L22" s="506" t="s">
        <v>92</v>
      </c>
      <c r="M22" s="506" t="s">
        <v>93</v>
      </c>
      <c r="N22" s="646" t="s">
        <v>71</v>
      </c>
    </row>
    <row r="23" spans="1:14" ht="12.75" customHeight="1" x14ac:dyDescent="0.2">
      <c r="A23" s="726" t="s">
        <v>148</v>
      </c>
      <c r="B23" s="717">
        <f>SUM(B24:D24)</f>
        <v>18790.0780753</v>
      </c>
      <c r="C23" s="718"/>
      <c r="D23" s="719"/>
      <c r="E23" s="720">
        <f t="shared" ref="E23" si="9">SUM(E24:G24)</f>
        <v>0</v>
      </c>
      <c r="F23" s="721"/>
      <c r="G23" s="722"/>
      <c r="H23" s="720">
        <f t="shared" ref="H23" si="10">SUM(H24:J24)</f>
        <v>0</v>
      </c>
      <c r="I23" s="721"/>
      <c r="J23" s="722"/>
      <c r="K23" s="720">
        <f t="shared" ref="K23" si="11">SUM(K24:M24)</f>
        <v>0</v>
      </c>
      <c r="L23" s="721"/>
      <c r="M23" s="722"/>
      <c r="N23" s="729">
        <f>SUM(N25:N29)</f>
        <v>18790.0780753</v>
      </c>
    </row>
    <row r="24" spans="1:14" x14ac:dyDescent="0.2">
      <c r="A24" s="727"/>
      <c r="B24" s="420">
        <f>SUM(B25:B29)</f>
        <v>6981.7177420000007</v>
      </c>
      <c r="C24" s="421">
        <f t="shared" ref="C24:M24" si="12">SUM(C25:C29)</f>
        <v>5884.1443933</v>
      </c>
      <c r="D24" s="422">
        <f t="shared" si="12"/>
        <v>5924.2159399999991</v>
      </c>
      <c r="E24" s="611">
        <f t="shared" si="12"/>
        <v>0</v>
      </c>
      <c r="F24" s="611">
        <f t="shared" si="12"/>
        <v>0</v>
      </c>
      <c r="G24" s="611">
        <f t="shared" si="12"/>
        <v>0</v>
      </c>
      <c r="H24" s="612">
        <f t="shared" si="12"/>
        <v>0</v>
      </c>
      <c r="I24" s="611">
        <f t="shared" si="12"/>
        <v>0</v>
      </c>
      <c r="J24" s="613">
        <f t="shared" si="12"/>
        <v>0</v>
      </c>
      <c r="K24" s="611">
        <f t="shared" si="12"/>
        <v>0</v>
      </c>
      <c r="L24" s="611">
        <f t="shared" si="12"/>
        <v>0</v>
      </c>
      <c r="M24" s="611">
        <f t="shared" si="12"/>
        <v>0</v>
      </c>
      <c r="N24" s="724">
        <f t="shared" ref="N24" si="13">SUM(N25:N29)</f>
        <v>18790.0780753</v>
      </c>
    </row>
    <row r="25" spans="1:14" x14ac:dyDescent="0.2">
      <c r="A25" s="192" t="s">
        <v>39</v>
      </c>
      <c r="B25" s="308">
        <v>3884.8856720000003</v>
      </c>
      <c r="C25" s="176">
        <v>3214.8089369999998</v>
      </c>
      <c r="D25" s="306">
        <v>3130.0202209999998</v>
      </c>
      <c r="E25" s="552">
        <v>0</v>
      </c>
      <c r="F25" s="552">
        <v>0</v>
      </c>
      <c r="G25" s="552">
        <v>0</v>
      </c>
      <c r="H25" s="553">
        <v>0</v>
      </c>
      <c r="I25" s="552">
        <v>0</v>
      </c>
      <c r="J25" s="554">
        <v>0</v>
      </c>
      <c r="K25" s="552">
        <v>0</v>
      </c>
      <c r="L25" s="552">
        <v>0</v>
      </c>
      <c r="M25" s="552">
        <v>0</v>
      </c>
      <c r="N25" s="302">
        <f>SUM(B25:M25)</f>
        <v>10229.714830000001</v>
      </c>
    </row>
    <row r="26" spans="1:14" x14ac:dyDescent="0.2">
      <c r="A26" s="224" t="s">
        <v>40</v>
      </c>
      <c r="B26" s="309">
        <v>753.44995800000004</v>
      </c>
      <c r="C26" s="177">
        <v>617.65809330000002</v>
      </c>
      <c r="D26" s="307">
        <v>629.96937500000001</v>
      </c>
      <c r="E26" s="555">
        <v>0</v>
      </c>
      <c r="F26" s="556">
        <v>0</v>
      </c>
      <c r="G26" s="557">
        <v>0</v>
      </c>
      <c r="H26" s="558">
        <v>0</v>
      </c>
      <c r="I26" s="556">
        <v>0</v>
      </c>
      <c r="J26" s="559">
        <v>0</v>
      </c>
      <c r="K26" s="555">
        <v>0</v>
      </c>
      <c r="L26" s="556">
        <v>0</v>
      </c>
      <c r="M26" s="557">
        <v>0</v>
      </c>
      <c r="N26" s="303">
        <f>SUM(B26:M26)</f>
        <v>2001.0774263000003</v>
      </c>
    </row>
    <row r="27" spans="1:14" x14ac:dyDescent="0.2">
      <c r="A27" s="224" t="s">
        <v>41</v>
      </c>
      <c r="B27" s="309">
        <v>1931.5164579999998</v>
      </c>
      <c r="C27" s="177">
        <v>1715.1207149999998</v>
      </c>
      <c r="D27" s="307">
        <v>1845.9425769999998</v>
      </c>
      <c r="E27" s="555">
        <v>0</v>
      </c>
      <c r="F27" s="556">
        <v>0</v>
      </c>
      <c r="G27" s="557">
        <v>0</v>
      </c>
      <c r="H27" s="558">
        <v>0</v>
      </c>
      <c r="I27" s="556">
        <v>0</v>
      </c>
      <c r="J27" s="559">
        <v>0</v>
      </c>
      <c r="K27" s="555">
        <v>0</v>
      </c>
      <c r="L27" s="556">
        <v>0</v>
      </c>
      <c r="M27" s="557">
        <v>0</v>
      </c>
      <c r="N27" s="303">
        <f>SUM(B27:M27)</f>
        <v>5492.579749999999</v>
      </c>
    </row>
    <row r="28" spans="1:14" x14ac:dyDescent="0.2">
      <c r="A28" s="224" t="s">
        <v>42</v>
      </c>
      <c r="B28" s="309">
        <v>348.47977599999996</v>
      </c>
      <c r="C28" s="177">
        <v>288.029</v>
      </c>
      <c r="D28" s="307">
        <v>299.19985699999995</v>
      </c>
      <c r="E28" s="555">
        <v>0</v>
      </c>
      <c r="F28" s="556">
        <v>0</v>
      </c>
      <c r="G28" s="557">
        <v>0</v>
      </c>
      <c r="H28" s="558">
        <v>0</v>
      </c>
      <c r="I28" s="556">
        <v>0</v>
      </c>
      <c r="J28" s="559">
        <v>0</v>
      </c>
      <c r="K28" s="555">
        <v>0</v>
      </c>
      <c r="L28" s="556">
        <v>0</v>
      </c>
      <c r="M28" s="557">
        <v>0</v>
      </c>
      <c r="N28" s="303">
        <f>SUM(B28:M28)</f>
        <v>935.70863299999985</v>
      </c>
    </row>
    <row r="29" spans="1:14" ht="12.75" thickBot="1" x14ac:dyDescent="0.25">
      <c r="A29" s="356" t="s">
        <v>56</v>
      </c>
      <c r="B29" s="427">
        <v>63.385878000000005</v>
      </c>
      <c r="C29" s="428">
        <v>48.527647999999999</v>
      </c>
      <c r="D29" s="429">
        <v>19.083909999999999</v>
      </c>
      <c r="E29" s="560">
        <v>0</v>
      </c>
      <c r="F29" s="560">
        <v>0</v>
      </c>
      <c r="G29" s="560">
        <v>0</v>
      </c>
      <c r="H29" s="561">
        <v>0</v>
      </c>
      <c r="I29" s="560">
        <v>0</v>
      </c>
      <c r="J29" s="562">
        <v>0</v>
      </c>
      <c r="K29" s="560">
        <v>0</v>
      </c>
      <c r="L29" s="560">
        <v>0</v>
      </c>
      <c r="M29" s="560">
        <v>0</v>
      </c>
      <c r="N29" s="426">
        <f>SUM(B29:M29)</f>
        <v>130.99743599999999</v>
      </c>
    </row>
    <row r="30" spans="1:14" ht="12.75" customHeight="1" x14ac:dyDescent="0.2">
      <c r="A30" s="730" t="s">
        <v>149</v>
      </c>
      <c r="B30" s="731">
        <f>SUM(B31:D31)</f>
        <v>-18790.078075000005</v>
      </c>
      <c r="C30" s="732"/>
      <c r="D30" s="733"/>
      <c r="E30" s="734">
        <f t="shared" ref="E30" si="14">SUM(E31:G31)</f>
        <v>0</v>
      </c>
      <c r="F30" s="735"/>
      <c r="G30" s="736"/>
      <c r="H30" s="734">
        <f t="shared" ref="H30" si="15">SUM(H31:J31)</f>
        <v>0</v>
      </c>
      <c r="I30" s="735"/>
      <c r="J30" s="736"/>
      <c r="K30" s="734">
        <f t="shared" ref="K30" si="16">SUM(K31:M31)</f>
        <v>0</v>
      </c>
      <c r="L30" s="735"/>
      <c r="M30" s="736"/>
      <c r="N30" s="728">
        <f>SUM(N32:N43)</f>
        <v>-18790.078075000001</v>
      </c>
    </row>
    <row r="31" spans="1:14" x14ac:dyDescent="0.2">
      <c r="A31" s="727"/>
      <c r="B31" s="420">
        <f>SUM(B32:B43)</f>
        <v>-6981.7177420000016</v>
      </c>
      <c r="C31" s="421">
        <f t="shared" ref="C31:M31" si="17">SUM(C32:C43)</f>
        <v>-5884.1443930000014</v>
      </c>
      <c r="D31" s="422">
        <f t="shared" si="17"/>
        <v>-5924.21594</v>
      </c>
      <c r="E31" s="611">
        <f t="shared" si="17"/>
        <v>0</v>
      </c>
      <c r="F31" s="611">
        <f t="shared" si="17"/>
        <v>0</v>
      </c>
      <c r="G31" s="611">
        <f t="shared" si="17"/>
        <v>0</v>
      </c>
      <c r="H31" s="612">
        <f t="shared" si="17"/>
        <v>0</v>
      </c>
      <c r="I31" s="611">
        <f t="shared" si="17"/>
        <v>0</v>
      </c>
      <c r="J31" s="613">
        <f t="shared" si="17"/>
        <v>0</v>
      </c>
      <c r="K31" s="611">
        <f t="shared" si="17"/>
        <v>0</v>
      </c>
      <c r="L31" s="611">
        <f t="shared" si="17"/>
        <v>0</v>
      </c>
      <c r="M31" s="611">
        <f t="shared" si="17"/>
        <v>0</v>
      </c>
      <c r="N31" s="724"/>
    </row>
    <row r="32" spans="1:14" ht="12" customHeight="1" x14ac:dyDescent="0.2">
      <c r="A32" s="192" t="s">
        <v>43</v>
      </c>
      <c r="B32" s="308">
        <v>-184.63399400000003</v>
      </c>
      <c r="C32" s="176">
        <v>-144.54860600000004</v>
      </c>
      <c r="D32" s="306">
        <v>-120.082553</v>
      </c>
      <c r="E32" s="552">
        <v>0</v>
      </c>
      <c r="F32" s="552">
        <v>0</v>
      </c>
      <c r="G32" s="552">
        <v>0</v>
      </c>
      <c r="H32" s="553">
        <v>0</v>
      </c>
      <c r="I32" s="552">
        <v>0</v>
      </c>
      <c r="J32" s="554">
        <v>0</v>
      </c>
      <c r="K32" s="552">
        <v>0</v>
      </c>
      <c r="L32" s="552">
        <v>0</v>
      </c>
      <c r="M32" s="552">
        <v>0</v>
      </c>
      <c r="N32" s="302">
        <f t="shared" ref="N32:N43" si="18">SUM(B32:M32)</f>
        <v>-449.26515300000011</v>
      </c>
    </row>
    <row r="33" spans="1:14" x14ac:dyDescent="0.2">
      <c r="A33" s="224" t="s">
        <v>44</v>
      </c>
      <c r="B33" s="309">
        <v>-753.44995800000004</v>
      </c>
      <c r="C33" s="177">
        <v>-617.65809300000012</v>
      </c>
      <c r="D33" s="307">
        <v>-629.96937500000001</v>
      </c>
      <c r="E33" s="555">
        <v>0</v>
      </c>
      <c r="F33" s="556">
        <v>0</v>
      </c>
      <c r="G33" s="557">
        <v>0</v>
      </c>
      <c r="H33" s="558">
        <v>0</v>
      </c>
      <c r="I33" s="556">
        <v>0</v>
      </c>
      <c r="J33" s="559">
        <v>0</v>
      </c>
      <c r="K33" s="555">
        <v>0</v>
      </c>
      <c r="L33" s="556">
        <v>0</v>
      </c>
      <c r="M33" s="557">
        <v>0</v>
      </c>
      <c r="N33" s="303">
        <f t="shared" si="18"/>
        <v>-2001.0774260000003</v>
      </c>
    </row>
    <row r="34" spans="1:14" x14ac:dyDescent="0.2">
      <c r="A34" s="224" t="s">
        <v>55</v>
      </c>
      <c r="B34" s="309">
        <v>-0.16517799999999999</v>
      </c>
      <c r="C34" s="177">
        <v>-0.117886</v>
      </c>
      <c r="D34" s="307">
        <v>-0.840785</v>
      </c>
      <c r="E34" s="555">
        <v>0</v>
      </c>
      <c r="F34" s="556">
        <v>0</v>
      </c>
      <c r="G34" s="557">
        <v>0</v>
      </c>
      <c r="H34" s="558">
        <v>0</v>
      </c>
      <c r="I34" s="556">
        <v>0</v>
      </c>
      <c r="J34" s="559">
        <v>0</v>
      </c>
      <c r="K34" s="555">
        <v>0</v>
      </c>
      <c r="L34" s="556">
        <v>0</v>
      </c>
      <c r="M34" s="557">
        <v>0</v>
      </c>
      <c r="N34" s="303">
        <f t="shared" si="18"/>
        <v>-1.1238489999999999</v>
      </c>
    </row>
    <row r="35" spans="1:14" x14ac:dyDescent="0.2">
      <c r="A35" s="224" t="s">
        <v>45</v>
      </c>
      <c r="B35" s="309">
        <v>-693.68781300000012</v>
      </c>
      <c r="C35" s="177">
        <v>-622.86664900000005</v>
      </c>
      <c r="D35" s="307">
        <v>-664.38585499999999</v>
      </c>
      <c r="E35" s="555">
        <v>0</v>
      </c>
      <c r="F35" s="556">
        <v>0</v>
      </c>
      <c r="G35" s="557">
        <v>0</v>
      </c>
      <c r="H35" s="558">
        <v>0</v>
      </c>
      <c r="I35" s="556">
        <v>0</v>
      </c>
      <c r="J35" s="559">
        <v>0</v>
      </c>
      <c r="K35" s="555">
        <v>0</v>
      </c>
      <c r="L35" s="556">
        <v>0</v>
      </c>
      <c r="M35" s="557">
        <v>0</v>
      </c>
      <c r="N35" s="303">
        <f t="shared" si="18"/>
        <v>-1980.9403170000001</v>
      </c>
    </row>
    <row r="36" spans="1:14" x14ac:dyDescent="0.2">
      <c r="A36" s="224" t="s">
        <v>46</v>
      </c>
      <c r="B36" s="309">
        <v>-237.88919099999998</v>
      </c>
      <c r="C36" s="177">
        <v>-212.49029799999997</v>
      </c>
      <c r="D36" s="307">
        <v>-225.3694100000001</v>
      </c>
      <c r="E36" s="555">
        <v>0</v>
      </c>
      <c r="F36" s="556">
        <v>0</v>
      </c>
      <c r="G36" s="557">
        <v>0</v>
      </c>
      <c r="H36" s="558">
        <v>0</v>
      </c>
      <c r="I36" s="556">
        <v>0</v>
      </c>
      <c r="J36" s="559">
        <v>0</v>
      </c>
      <c r="K36" s="555">
        <v>0</v>
      </c>
      <c r="L36" s="556">
        <v>0</v>
      </c>
      <c r="M36" s="557">
        <v>0</v>
      </c>
      <c r="N36" s="303">
        <f t="shared" si="18"/>
        <v>-675.74889900000005</v>
      </c>
    </row>
    <row r="37" spans="1:14" x14ac:dyDescent="0.2">
      <c r="A37" s="224" t="s">
        <v>47</v>
      </c>
      <c r="B37" s="309">
        <v>-6.1719460000000002</v>
      </c>
      <c r="C37" s="177">
        <v>-5.0511200000000001</v>
      </c>
      <c r="D37" s="307">
        <v>-6.3580009999999998</v>
      </c>
      <c r="E37" s="555">
        <v>0</v>
      </c>
      <c r="F37" s="556">
        <v>0</v>
      </c>
      <c r="G37" s="557">
        <v>0</v>
      </c>
      <c r="H37" s="558">
        <v>0</v>
      </c>
      <c r="I37" s="556">
        <v>0</v>
      </c>
      <c r="J37" s="559">
        <v>0</v>
      </c>
      <c r="K37" s="555">
        <v>0</v>
      </c>
      <c r="L37" s="556">
        <v>0</v>
      </c>
      <c r="M37" s="557">
        <v>0</v>
      </c>
      <c r="N37" s="303">
        <f t="shared" si="18"/>
        <v>-17.581066999999997</v>
      </c>
    </row>
    <row r="38" spans="1:14" x14ac:dyDescent="0.2">
      <c r="A38" s="224" t="s">
        <v>48</v>
      </c>
      <c r="B38" s="309">
        <v>-109.433741</v>
      </c>
      <c r="C38" s="177">
        <v>-85.462659000000016</v>
      </c>
      <c r="D38" s="307">
        <v>-120.37663900000001</v>
      </c>
      <c r="E38" s="555">
        <v>0</v>
      </c>
      <c r="F38" s="556">
        <v>0</v>
      </c>
      <c r="G38" s="557">
        <v>0</v>
      </c>
      <c r="H38" s="558">
        <v>0</v>
      </c>
      <c r="I38" s="556">
        <v>0</v>
      </c>
      <c r="J38" s="559">
        <v>0</v>
      </c>
      <c r="K38" s="555">
        <v>0</v>
      </c>
      <c r="L38" s="556">
        <v>0</v>
      </c>
      <c r="M38" s="557">
        <v>0</v>
      </c>
      <c r="N38" s="303">
        <f t="shared" si="18"/>
        <v>-315.27303900000004</v>
      </c>
    </row>
    <row r="39" spans="1:14" x14ac:dyDescent="0.2">
      <c r="A39" s="224" t="s">
        <v>49</v>
      </c>
      <c r="B39" s="309">
        <v>-1835.2340179999999</v>
      </c>
      <c r="C39" s="177">
        <v>-1656.1503860000003</v>
      </c>
      <c r="D39" s="307">
        <v>-1795.4709850000002</v>
      </c>
      <c r="E39" s="555">
        <v>0</v>
      </c>
      <c r="F39" s="556">
        <v>0</v>
      </c>
      <c r="G39" s="557">
        <v>0</v>
      </c>
      <c r="H39" s="558">
        <v>0</v>
      </c>
      <c r="I39" s="556">
        <v>0</v>
      </c>
      <c r="J39" s="559">
        <v>0</v>
      </c>
      <c r="K39" s="555">
        <v>0</v>
      </c>
      <c r="L39" s="556">
        <v>0</v>
      </c>
      <c r="M39" s="557">
        <v>0</v>
      </c>
      <c r="N39" s="303">
        <f t="shared" si="18"/>
        <v>-5286.8553890000003</v>
      </c>
    </row>
    <row r="40" spans="1:14" x14ac:dyDescent="0.2">
      <c r="A40" s="224" t="s">
        <v>50</v>
      </c>
      <c r="B40" s="309">
        <v>-905.99013234885092</v>
      </c>
      <c r="C40" s="177">
        <v>-741.32311645330412</v>
      </c>
      <c r="D40" s="307">
        <v>-741.66583634001199</v>
      </c>
      <c r="E40" s="555">
        <v>0</v>
      </c>
      <c r="F40" s="556">
        <v>0</v>
      </c>
      <c r="G40" s="557">
        <v>0</v>
      </c>
      <c r="H40" s="558">
        <v>0</v>
      </c>
      <c r="I40" s="556">
        <v>0</v>
      </c>
      <c r="J40" s="559">
        <v>0</v>
      </c>
      <c r="K40" s="555">
        <v>0</v>
      </c>
      <c r="L40" s="556">
        <v>0</v>
      </c>
      <c r="M40" s="557">
        <v>0</v>
      </c>
      <c r="N40" s="303">
        <f t="shared" si="18"/>
        <v>-2388.9790851421672</v>
      </c>
    </row>
    <row r="41" spans="1:14" x14ac:dyDescent="0.2">
      <c r="A41" s="224" t="s">
        <v>51</v>
      </c>
      <c r="B41" s="309">
        <v>-1894.1032756511499</v>
      </c>
      <c r="C41" s="177">
        <v>-1498.7397545466961</v>
      </c>
      <c r="D41" s="307">
        <v>-1333.7405616599881</v>
      </c>
      <c r="E41" s="555">
        <v>0</v>
      </c>
      <c r="F41" s="556">
        <v>0</v>
      </c>
      <c r="G41" s="557">
        <v>0</v>
      </c>
      <c r="H41" s="558">
        <v>0</v>
      </c>
      <c r="I41" s="556">
        <v>0</v>
      </c>
      <c r="J41" s="559">
        <v>0</v>
      </c>
      <c r="K41" s="555">
        <v>0</v>
      </c>
      <c r="L41" s="556">
        <v>0</v>
      </c>
      <c r="M41" s="557">
        <v>0</v>
      </c>
      <c r="N41" s="303">
        <f t="shared" si="18"/>
        <v>-4726.5835918578341</v>
      </c>
    </row>
    <row r="42" spans="1:14" x14ac:dyDescent="0.2">
      <c r="A42" s="224" t="s">
        <v>52</v>
      </c>
      <c r="B42" s="309">
        <v>-12.03077</v>
      </c>
      <c r="C42" s="177">
        <v>-9.6785789999999992</v>
      </c>
      <c r="D42" s="307">
        <v>-7.9654129999999999</v>
      </c>
      <c r="E42" s="555">
        <v>0</v>
      </c>
      <c r="F42" s="556">
        <v>0</v>
      </c>
      <c r="G42" s="557">
        <v>0</v>
      </c>
      <c r="H42" s="558">
        <v>0</v>
      </c>
      <c r="I42" s="556">
        <v>0</v>
      </c>
      <c r="J42" s="559">
        <v>0</v>
      </c>
      <c r="K42" s="555">
        <v>0</v>
      </c>
      <c r="L42" s="556">
        <v>0</v>
      </c>
      <c r="M42" s="557">
        <v>0</v>
      </c>
      <c r="N42" s="303">
        <f t="shared" si="18"/>
        <v>-29.674762000000001</v>
      </c>
    </row>
    <row r="43" spans="1:14" ht="12.75" thickBot="1" x14ac:dyDescent="0.25">
      <c r="A43" s="32" t="s">
        <v>140</v>
      </c>
      <c r="B43" s="301">
        <v>-348.92772499999995</v>
      </c>
      <c r="C43" s="275">
        <v>-290.05724600000002</v>
      </c>
      <c r="D43" s="210">
        <v>-277.99052599999999</v>
      </c>
      <c r="E43" s="549">
        <v>0</v>
      </c>
      <c r="F43" s="549">
        <v>0</v>
      </c>
      <c r="G43" s="549">
        <v>0</v>
      </c>
      <c r="H43" s="550">
        <v>0</v>
      </c>
      <c r="I43" s="549">
        <v>0</v>
      </c>
      <c r="J43" s="551">
        <v>0</v>
      </c>
      <c r="K43" s="549">
        <v>0</v>
      </c>
      <c r="L43" s="549">
        <v>0</v>
      </c>
      <c r="M43" s="549">
        <v>0</v>
      </c>
      <c r="N43" s="304">
        <f t="shared" si="18"/>
        <v>-916.9754969999999</v>
      </c>
    </row>
    <row r="44" spans="1:14" x14ac:dyDescent="0.2">
      <c r="N44" s="24" t="s">
        <v>144</v>
      </c>
    </row>
  </sheetData>
  <mergeCells count="34">
    <mergeCell ref="A23:A24"/>
    <mergeCell ref="N23:N24"/>
    <mergeCell ref="B30:D30"/>
    <mergeCell ref="E30:G30"/>
    <mergeCell ref="H30:J30"/>
    <mergeCell ref="K30:M30"/>
    <mergeCell ref="A30:A31"/>
    <mergeCell ref="N30:N31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10:A11"/>
    <mergeCell ref="B10:D10"/>
    <mergeCell ref="E10:G10"/>
    <mergeCell ref="H10:J10"/>
    <mergeCell ref="K10:M10"/>
    <mergeCell ref="N10:N11"/>
    <mergeCell ref="N3:N4"/>
    <mergeCell ref="N5:N6"/>
    <mergeCell ref="B5:D5"/>
    <mergeCell ref="E5:G5"/>
    <mergeCell ref="H5:J5"/>
    <mergeCell ref="K5:M5"/>
    <mergeCell ref="A5:A6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zoomScaleNormal="100" workbookViewId="0">
      <selection activeCell="A2" sqref="A2"/>
    </sheetView>
  </sheetViews>
  <sheetFormatPr defaultRowHeight="12" x14ac:dyDescent="0.2"/>
  <cols>
    <col min="1" max="1" width="16" style="21" customWidth="1"/>
    <col min="2" max="14" width="9.85546875" style="21" customWidth="1"/>
    <col min="15" max="15" width="10.7109375" style="21" customWidth="1"/>
    <col min="16" max="16384" width="9.140625" style="21"/>
  </cols>
  <sheetData>
    <row r="1" spans="1:14" ht="18.75" x14ac:dyDescent="0.3">
      <c r="A1" s="122" t="s">
        <v>433</v>
      </c>
      <c r="M1" s="186"/>
      <c r="N1" s="191" t="str">
        <f>Obsah!$A$1</f>
        <v>I. čtvrtletí 2017</v>
      </c>
    </row>
    <row r="2" spans="1:14" ht="7.5" customHeight="1" x14ac:dyDescent="0.2"/>
    <row r="3" spans="1:14" ht="12.75" customHeight="1" x14ac:dyDescent="0.2">
      <c r="A3" s="165"/>
      <c r="B3" s="648" t="s">
        <v>287</v>
      </c>
      <c r="C3" s="648"/>
      <c r="D3" s="648"/>
      <c r="E3" s="648" t="s">
        <v>292</v>
      </c>
      <c r="F3" s="648"/>
      <c r="G3" s="648"/>
      <c r="H3" s="648" t="s">
        <v>293</v>
      </c>
      <c r="I3" s="648"/>
      <c r="J3" s="648"/>
      <c r="K3" s="648" t="s">
        <v>294</v>
      </c>
      <c r="L3" s="648"/>
      <c r="M3" s="648"/>
      <c r="N3" s="645" t="s">
        <v>71</v>
      </c>
    </row>
    <row r="4" spans="1:14" x14ac:dyDescent="0.2">
      <c r="A4" s="165"/>
      <c r="B4" s="276" t="s">
        <v>82</v>
      </c>
      <c r="C4" s="276" t="s">
        <v>83</v>
      </c>
      <c r="D4" s="276" t="s">
        <v>84</v>
      </c>
      <c r="E4" s="276" t="s">
        <v>85</v>
      </c>
      <c r="F4" s="276" t="s">
        <v>86</v>
      </c>
      <c r="G4" s="276" t="s">
        <v>87</v>
      </c>
      <c r="H4" s="276" t="s">
        <v>88</v>
      </c>
      <c r="I4" s="276" t="s">
        <v>89</v>
      </c>
      <c r="J4" s="276" t="s">
        <v>90</v>
      </c>
      <c r="K4" s="276" t="s">
        <v>91</v>
      </c>
      <c r="L4" s="276" t="s">
        <v>92</v>
      </c>
      <c r="M4" s="276" t="s">
        <v>93</v>
      </c>
      <c r="N4" s="646"/>
    </row>
    <row r="5" spans="1:14" ht="12.75" customHeight="1" x14ac:dyDescent="0.2">
      <c r="A5" s="693" t="s">
        <v>58</v>
      </c>
      <c r="B5" s="717">
        <f>SUM(B6:D6)</f>
        <v>-3438.9278620000005</v>
      </c>
      <c r="C5" s="742"/>
      <c r="D5" s="743"/>
      <c r="E5" s="720">
        <f t="shared" ref="E5" si="0">SUM(E6:G6)</f>
        <v>0</v>
      </c>
      <c r="F5" s="745"/>
      <c r="G5" s="746"/>
      <c r="H5" s="720">
        <f t="shared" ref="H5" si="1">SUM(H6:J6)</f>
        <v>0</v>
      </c>
      <c r="I5" s="745"/>
      <c r="J5" s="746"/>
      <c r="K5" s="720">
        <f t="shared" ref="K5" si="2">SUM(K6:M6)</f>
        <v>0</v>
      </c>
      <c r="L5" s="745"/>
      <c r="M5" s="746"/>
      <c r="N5" s="647">
        <f>SUM(B6:M6)</f>
        <v>-3438.9278620000005</v>
      </c>
    </row>
    <row r="6" spans="1:14" ht="12.75" thickBot="1" x14ac:dyDescent="0.25">
      <c r="A6" s="741"/>
      <c r="B6" s="278">
        <f>B7+B18</f>
        <v>-1102.3304500000004</v>
      </c>
      <c r="C6" s="34">
        <f t="shared" ref="C6:M6" si="3">C7+C18</f>
        <v>-987.36600099999987</v>
      </c>
      <c r="D6" s="197">
        <f t="shared" si="3"/>
        <v>-1349.231411</v>
      </c>
      <c r="E6" s="614">
        <f t="shared" si="3"/>
        <v>0</v>
      </c>
      <c r="F6" s="614">
        <f t="shared" si="3"/>
        <v>0</v>
      </c>
      <c r="G6" s="614">
        <f t="shared" si="3"/>
        <v>0</v>
      </c>
      <c r="H6" s="615">
        <f t="shared" si="3"/>
        <v>0</v>
      </c>
      <c r="I6" s="614">
        <f t="shared" si="3"/>
        <v>0</v>
      </c>
      <c r="J6" s="616">
        <f t="shared" si="3"/>
        <v>0</v>
      </c>
      <c r="K6" s="615">
        <f t="shared" si="3"/>
        <v>0</v>
      </c>
      <c r="L6" s="614">
        <f t="shared" si="3"/>
        <v>0</v>
      </c>
      <c r="M6" s="616">
        <f t="shared" si="3"/>
        <v>0</v>
      </c>
      <c r="N6" s="744"/>
    </row>
    <row r="7" spans="1:14" x14ac:dyDescent="0.2">
      <c r="A7" s="225" t="s">
        <v>107</v>
      </c>
      <c r="B7" s="320">
        <f>B8+B13</f>
        <v>-2939.0091780000002</v>
      </c>
      <c r="C7" s="74">
        <f t="shared" ref="C7:M7" si="4">C8+C13</f>
        <v>-2661.4098859999999</v>
      </c>
      <c r="D7" s="321">
        <f t="shared" si="4"/>
        <v>-2492.9477849999998</v>
      </c>
      <c r="E7" s="617">
        <f t="shared" si="4"/>
        <v>0</v>
      </c>
      <c r="F7" s="617">
        <f t="shared" si="4"/>
        <v>0</v>
      </c>
      <c r="G7" s="617">
        <f t="shared" si="4"/>
        <v>0</v>
      </c>
      <c r="H7" s="618">
        <f t="shared" si="4"/>
        <v>0</v>
      </c>
      <c r="I7" s="617">
        <f t="shared" si="4"/>
        <v>0</v>
      </c>
      <c r="J7" s="619">
        <f t="shared" si="4"/>
        <v>0</v>
      </c>
      <c r="K7" s="618">
        <f t="shared" si="4"/>
        <v>0</v>
      </c>
      <c r="L7" s="617">
        <f t="shared" si="4"/>
        <v>0</v>
      </c>
      <c r="M7" s="619">
        <f t="shared" si="4"/>
        <v>0</v>
      </c>
      <c r="N7" s="316">
        <f>SUM(B7:M7)</f>
        <v>-8093.366849</v>
      </c>
    </row>
    <row r="8" spans="1:14" x14ac:dyDescent="0.2">
      <c r="A8" s="435" t="s">
        <v>95</v>
      </c>
      <c r="B8" s="431">
        <f>SUM(B9:B12)</f>
        <v>-2938.8440000000001</v>
      </c>
      <c r="C8" s="432">
        <f t="shared" ref="C8:M8" si="5">SUM(C9:C12)</f>
        <v>-2661.2919999999999</v>
      </c>
      <c r="D8" s="433">
        <f t="shared" si="5"/>
        <v>-2492.107</v>
      </c>
      <c r="E8" s="620">
        <f t="shared" si="5"/>
        <v>0</v>
      </c>
      <c r="F8" s="620">
        <f t="shared" si="5"/>
        <v>0</v>
      </c>
      <c r="G8" s="620">
        <f t="shared" si="5"/>
        <v>0</v>
      </c>
      <c r="H8" s="621">
        <f t="shared" si="5"/>
        <v>0</v>
      </c>
      <c r="I8" s="620">
        <f t="shared" si="5"/>
        <v>0</v>
      </c>
      <c r="J8" s="622">
        <f t="shared" si="5"/>
        <v>0</v>
      </c>
      <c r="K8" s="621">
        <f t="shared" si="5"/>
        <v>0</v>
      </c>
      <c r="L8" s="620">
        <f t="shared" si="5"/>
        <v>0</v>
      </c>
      <c r="M8" s="622">
        <f t="shared" si="5"/>
        <v>0</v>
      </c>
      <c r="N8" s="434">
        <f>SUM(B8:M8)</f>
        <v>-8092.2430000000004</v>
      </c>
    </row>
    <row r="9" spans="1:14" x14ac:dyDescent="0.2">
      <c r="A9" s="226" t="s">
        <v>96</v>
      </c>
      <c r="B9" s="322">
        <v>-0.79800000000000004</v>
      </c>
      <c r="C9" s="75">
        <v>-3.2759999999999998</v>
      </c>
      <c r="D9" s="323">
        <v>-2.7629999999999999</v>
      </c>
      <c r="E9" s="563">
        <v>0</v>
      </c>
      <c r="F9" s="563">
        <v>0</v>
      </c>
      <c r="G9" s="563">
        <v>0</v>
      </c>
      <c r="H9" s="564">
        <v>0</v>
      </c>
      <c r="I9" s="563">
        <v>0</v>
      </c>
      <c r="J9" s="565">
        <v>0</v>
      </c>
      <c r="K9" s="564">
        <v>0</v>
      </c>
      <c r="L9" s="563">
        <v>0</v>
      </c>
      <c r="M9" s="565">
        <v>0</v>
      </c>
      <c r="N9" s="258">
        <f t="shared" ref="N9:N14" si="6">SUM(B9:M9)</f>
        <v>-6.8369999999999997</v>
      </c>
    </row>
    <row r="10" spans="1:14" x14ac:dyDescent="0.2">
      <c r="A10" s="227" t="s">
        <v>97</v>
      </c>
      <c r="B10" s="324">
        <v>-645.73900000000003</v>
      </c>
      <c r="C10" s="57">
        <v>-628.63599999999997</v>
      </c>
      <c r="D10" s="325">
        <v>-728.07299999999998</v>
      </c>
      <c r="E10" s="531">
        <v>0</v>
      </c>
      <c r="F10" s="532">
        <v>0</v>
      </c>
      <c r="G10" s="534">
        <v>0</v>
      </c>
      <c r="H10" s="566">
        <v>0</v>
      </c>
      <c r="I10" s="532">
        <v>0</v>
      </c>
      <c r="J10" s="533">
        <v>0</v>
      </c>
      <c r="K10" s="566">
        <v>0</v>
      </c>
      <c r="L10" s="532">
        <v>0</v>
      </c>
      <c r="M10" s="533">
        <v>0</v>
      </c>
      <c r="N10" s="259">
        <f t="shared" si="6"/>
        <v>-2002.4479999999999</v>
      </c>
    </row>
    <row r="11" spans="1:14" x14ac:dyDescent="0.2">
      <c r="A11" s="227" t="s">
        <v>98</v>
      </c>
      <c r="B11" s="324">
        <v>-1134.3869999999999</v>
      </c>
      <c r="C11" s="57">
        <v>-1004.434</v>
      </c>
      <c r="D11" s="325">
        <v>-911.99599999999998</v>
      </c>
      <c r="E11" s="531">
        <v>0</v>
      </c>
      <c r="F11" s="532">
        <v>0</v>
      </c>
      <c r="G11" s="534">
        <v>0</v>
      </c>
      <c r="H11" s="566">
        <v>0</v>
      </c>
      <c r="I11" s="532">
        <v>0</v>
      </c>
      <c r="J11" s="533">
        <v>0</v>
      </c>
      <c r="K11" s="566">
        <v>0</v>
      </c>
      <c r="L11" s="532">
        <v>0</v>
      </c>
      <c r="M11" s="533">
        <v>0</v>
      </c>
      <c r="N11" s="259">
        <f t="shared" si="6"/>
        <v>-3050.817</v>
      </c>
    </row>
    <row r="12" spans="1:14" x14ac:dyDescent="0.2">
      <c r="A12" s="160" t="s">
        <v>99</v>
      </c>
      <c r="B12" s="326">
        <v>-1157.92</v>
      </c>
      <c r="C12" s="52">
        <v>-1024.9459999999999</v>
      </c>
      <c r="D12" s="327">
        <v>-849.27499999999998</v>
      </c>
      <c r="E12" s="329">
        <v>0</v>
      </c>
      <c r="F12" s="329">
        <v>0</v>
      </c>
      <c r="G12" s="329">
        <v>0</v>
      </c>
      <c r="H12" s="567">
        <v>0</v>
      </c>
      <c r="I12" s="329">
        <v>0</v>
      </c>
      <c r="J12" s="568">
        <v>0</v>
      </c>
      <c r="K12" s="567">
        <v>0</v>
      </c>
      <c r="L12" s="329">
        <v>0</v>
      </c>
      <c r="M12" s="568">
        <v>0</v>
      </c>
      <c r="N12" s="261">
        <f t="shared" si="6"/>
        <v>-3032.1410000000001</v>
      </c>
    </row>
    <row r="13" spans="1:14" x14ac:dyDescent="0.2">
      <c r="A13" s="430" t="s">
        <v>100</v>
      </c>
      <c r="B13" s="431">
        <f>SUM(B14:B17)</f>
        <v>-0.16517799999999999</v>
      </c>
      <c r="C13" s="432">
        <f t="shared" ref="C13:M13" si="7">SUM(C14:C17)</f>
        <v>-0.117886</v>
      </c>
      <c r="D13" s="433">
        <f t="shared" si="7"/>
        <v>-0.840785</v>
      </c>
      <c r="E13" s="620">
        <f t="shared" si="7"/>
        <v>0</v>
      </c>
      <c r="F13" s="620">
        <f t="shared" si="7"/>
        <v>0</v>
      </c>
      <c r="G13" s="620">
        <f t="shared" si="7"/>
        <v>0</v>
      </c>
      <c r="H13" s="621">
        <f t="shared" si="7"/>
        <v>0</v>
      </c>
      <c r="I13" s="620">
        <f t="shared" si="7"/>
        <v>0</v>
      </c>
      <c r="J13" s="622">
        <f t="shared" si="7"/>
        <v>0</v>
      </c>
      <c r="K13" s="621">
        <f t="shared" si="7"/>
        <v>0</v>
      </c>
      <c r="L13" s="620">
        <f t="shared" si="7"/>
        <v>0</v>
      </c>
      <c r="M13" s="622">
        <f t="shared" si="7"/>
        <v>0</v>
      </c>
      <c r="N13" s="434">
        <f>SUM(B13:M13)</f>
        <v>-1.1238489999999999</v>
      </c>
    </row>
    <row r="14" spans="1:14" x14ac:dyDescent="0.2">
      <c r="A14" s="160" t="s">
        <v>96</v>
      </c>
      <c r="B14" s="308">
        <v>-6.5499999999999998E-4</v>
      </c>
      <c r="C14" s="176">
        <v>-2.7600000000000004E-4</v>
      </c>
      <c r="D14" s="306">
        <v>-0.76041499999999995</v>
      </c>
      <c r="E14" s="552">
        <v>0</v>
      </c>
      <c r="F14" s="552">
        <v>0</v>
      </c>
      <c r="G14" s="552">
        <v>0</v>
      </c>
      <c r="H14" s="553">
        <v>0</v>
      </c>
      <c r="I14" s="552">
        <v>0</v>
      </c>
      <c r="J14" s="554">
        <v>0</v>
      </c>
      <c r="K14" s="553">
        <v>0</v>
      </c>
      <c r="L14" s="552">
        <v>0</v>
      </c>
      <c r="M14" s="568">
        <v>0</v>
      </c>
      <c r="N14" s="261">
        <f t="shared" si="6"/>
        <v>-0.76134599999999997</v>
      </c>
    </row>
    <row r="15" spans="1:14" x14ac:dyDescent="0.2">
      <c r="A15" s="227" t="s">
        <v>97</v>
      </c>
      <c r="B15" s="309">
        <v>0</v>
      </c>
      <c r="C15" s="177">
        <v>0</v>
      </c>
      <c r="D15" s="307">
        <v>0</v>
      </c>
      <c r="E15" s="555">
        <v>0</v>
      </c>
      <c r="F15" s="556">
        <v>0</v>
      </c>
      <c r="G15" s="557">
        <v>0</v>
      </c>
      <c r="H15" s="558">
        <v>0</v>
      </c>
      <c r="I15" s="556">
        <v>0</v>
      </c>
      <c r="J15" s="559">
        <v>0</v>
      </c>
      <c r="K15" s="558">
        <v>0</v>
      </c>
      <c r="L15" s="556">
        <v>0</v>
      </c>
      <c r="M15" s="533">
        <v>0</v>
      </c>
      <c r="N15" s="259">
        <f t="shared" ref="N15:N28" si="8">SUM(B15:M15)</f>
        <v>0</v>
      </c>
    </row>
    <row r="16" spans="1:14" x14ac:dyDescent="0.2">
      <c r="A16" s="227" t="s">
        <v>98</v>
      </c>
      <c r="B16" s="309">
        <v>0</v>
      </c>
      <c r="C16" s="177">
        <v>0</v>
      </c>
      <c r="D16" s="307">
        <v>0</v>
      </c>
      <c r="E16" s="555">
        <v>0</v>
      </c>
      <c r="F16" s="556">
        <v>0</v>
      </c>
      <c r="G16" s="557">
        <v>0</v>
      </c>
      <c r="H16" s="558">
        <v>0</v>
      </c>
      <c r="I16" s="556">
        <v>0</v>
      </c>
      <c r="J16" s="559">
        <v>0</v>
      </c>
      <c r="K16" s="558">
        <v>0</v>
      </c>
      <c r="L16" s="556">
        <v>0</v>
      </c>
      <c r="M16" s="533">
        <v>0</v>
      </c>
      <c r="N16" s="259">
        <f t="shared" si="8"/>
        <v>0</v>
      </c>
    </row>
    <row r="17" spans="1:14" ht="12.75" thickBot="1" x14ac:dyDescent="0.25">
      <c r="A17" s="328" t="s">
        <v>99</v>
      </c>
      <c r="B17" s="308">
        <v>-0.164523</v>
      </c>
      <c r="C17" s="176">
        <v>-0.11761000000000001</v>
      </c>
      <c r="D17" s="306">
        <v>-8.0370000000000011E-2</v>
      </c>
      <c r="E17" s="552">
        <v>0</v>
      </c>
      <c r="F17" s="552">
        <v>0</v>
      </c>
      <c r="G17" s="552">
        <v>0</v>
      </c>
      <c r="H17" s="553">
        <v>0</v>
      </c>
      <c r="I17" s="552">
        <v>0</v>
      </c>
      <c r="J17" s="554">
        <v>0</v>
      </c>
      <c r="K17" s="553">
        <v>0</v>
      </c>
      <c r="L17" s="552">
        <v>0</v>
      </c>
      <c r="M17" s="568">
        <v>0</v>
      </c>
      <c r="N17" s="261">
        <f t="shared" si="8"/>
        <v>-0.36250300000000002</v>
      </c>
    </row>
    <row r="18" spans="1:14" x14ac:dyDescent="0.2">
      <c r="A18" s="436" t="s">
        <v>108</v>
      </c>
      <c r="B18" s="437">
        <f>B19+B24</f>
        <v>1836.6787279999999</v>
      </c>
      <c r="C18" s="438">
        <f t="shared" ref="C18:M18" si="9">C19+C24</f>
        <v>1674.043885</v>
      </c>
      <c r="D18" s="439">
        <f t="shared" si="9"/>
        <v>1143.7163739999999</v>
      </c>
      <c r="E18" s="623">
        <f t="shared" si="9"/>
        <v>0</v>
      </c>
      <c r="F18" s="623">
        <f t="shared" si="9"/>
        <v>0</v>
      </c>
      <c r="G18" s="623">
        <f t="shared" si="9"/>
        <v>0</v>
      </c>
      <c r="H18" s="624">
        <f t="shared" si="9"/>
        <v>0</v>
      </c>
      <c r="I18" s="623">
        <f t="shared" si="9"/>
        <v>0</v>
      </c>
      <c r="J18" s="625">
        <f t="shared" si="9"/>
        <v>0</v>
      </c>
      <c r="K18" s="624">
        <f t="shared" si="9"/>
        <v>0</v>
      </c>
      <c r="L18" s="623">
        <f t="shared" si="9"/>
        <v>0</v>
      </c>
      <c r="M18" s="625">
        <f t="shared" si="9"/>
        <v>0</v>
      </c>
      <c r="N18" s="317">
        <f>SUM(B18:M18)</f>
        <v>4654.4389869999995</v>
      </c>
    </row>
    <row r="19" spans="1:14" x14ac:dyDescent="0.2">
      <c r="A19" s="430" t="s">
        <v>101</v>
      </c>
      <c r="B19" s="431">
        <f>SUM(B20:B23)</f>
        <v>1751.2549999999999</v>
      </c>
      <c r="C19" s="432">
        <f t="shared" ref="C19:M19" si="10">SUM(C20:C23)</f>
        <v>1606.0140000000001</v>
      </c>
      <c r="D19" s="433">
        <f t="shared" si="10"/>
        <v>1101.829</v>
      </c>
      <c r="E19" s="620">
        <f t="shared" si="10"/>
        <v>0</v>
      </c>
      <c r="F19" s="620">
        <f t="shared" si="10"/>
        <v>0</v>
      </c>
      <c r="G19" s="620">
        <f t="shared" si="10"/>
        <v>0</v>
      </c>
      <c r="H19" s="621">
        <f t="shared" si="10"/>
        <v>0</v>
      </c>
      <c r="I19" s="620">
        <f t="shared" si="10"/>
        <v>0</v>
      </c>
      <c r="J19" s="622">
        <f t="shared" si="10"/>
        <v>0</v>
      </c>
      <c r="K19" s="621">
        <f t="shared" si="10"/>
        <v>0</v>
      </c>
      <c r="L19" s="620">
        <f t="shared" si="10"/>
        <v>0</v>
      </c>
      <c r="M19" s="622">
        <f t="shared" si="10"/>
        <v>0</v>
      </c>
      <c r="N19" s="434">
        <f>SUM(B19:M19)</f>
        <v>4459.098</v>
      </c>
    </row>
    <row r="20" spans="1:14" x14ac:dyDescent="0.2">
      <c r="A20" s="226" t="s">
        <v>103</v>
      </c>
      <c r="B20" s="284">
        <v>923.26800000000003</v>
      </c>
      <c r="C20" s="35">
        <v>685.05200000000002</v>
      </c>
      <c r="D20" s="283">
        <v>473.31400000000002</v>
      </c>
      <c r="E20" s="563">
        <v>0</v>
      </c>
      <c r="F20" s="563">
        <v>0</v>
      </c>
      <c r="G20" s="563">
        <v>0</v>
      </c>
      <c r="H20" s="564">
        <v>0</v>
      </c>
      <c r="I20" s="563">
        <v>0</v>
      </c>
      <c r="J20" s="565">
        <v>0</v>
      </c>
      <c r="K20" s="564">
        <v>0</v>
      </c>
      <c r="L20" s="563">
        <v>0</v>
      </c>
      <c r="M20" s="565">
        <v>0</v>
      </c>
      <c r="N20" s="318">
        <f t="shared" si="8"/>
        <v>2081.634</v>
      </c>
    </row>
    <row r="21" spans="1:14" x14ac:dyDescent="0.2">
      <c r="A21" s="227" t="s">
        <v>104</v>
      </c>
      <c r="B21" s="263">
        <v>827.43499999999995</v>
      </c>
      <c r="C21" s="27">
        <v>920.38599999999997</v>
      </c>
      <c r="D21" s="214">
        <v>623.04200000000003</v>
      </c>
      <c r="E21" s="531">
        <v>0</v>
      </c>
      <c r="F21" s="532">
        <v>0</v>
      </c>
      <c r="G21" s="534">
        <v>0</v>
      </c>
      <c r="H21" s="566">
        <v>0</v>
      </c>
      <c r="I21" s="532">
        <v>0</v>
      </c>
      <c r="J21" s="533">
        <v>0</v>
      </c>
      <c r="K21" s="566">
        <v>0</v>
      </c>
      <c r="L21" s="532">
        <v>0</v>
      </c>
      <c r="M21" s="533">
        <v>0</v>
      </c>
      <c r="N21" s="319">
        <f t="shared" si="8"/>
        <v>2370.8629999999998</v>
      </c>
    </row>
    <row r="22" spans="1:14" x14ac:dyDescent="0.2">
      <c r="A22" s="227" t="s">
        <v>105</v>
      </c>
      <c r="B22" s="263">
        <v>0.108</v>
      </c>
      <c r="C22" s="27">
        <v>1.2999999999999999E-2</v>
      </c>
      <c r="D22" s="214">
        <v>0.70499999999999996</v>
      </c>
      <c r="E22" s="531">
        <v>0</v>
      </c>
      <c r="F22" s="532">
        <v>0</v>
      </c>
      <c r="G22" s="534">
        <v>0</v>
      </c>
      <c r="H22" s="566">
        <v>0</v>
      </c>
      <c r="I22" s="532">
        <v>0</v>
      </c>
      <c r="J22" s="533">
        <v>0</v>
      </c>
      <c r="K22" s="566">
        <v>0</v>
      </c>
      <c r="L22" s="532">
        <v>0</v>
      </c>
      <c r="M22" s="533">
        <v>0</v>
      </c>
      <c r="N22" s="319">
        <f t="shared" si="8"/>
        <v>0.82599999999999996</v>
      </c>
    </row>
    <row r="23" spans="1:14" x14ac:dyDescent="0.2">
      <c r="A23" s="160" t="s">
        <v>106</v>
      </c>
      <c r="B23" s="265">
        <v>0.44400000000000001</v>
      </c>
      <c r="C23" s="19">
        <v>0.56299999999999994</v>
      </c>
      <c r="D23" s="266">
        <v>4.7679999999999998</v>
      </c>
      <c r="E23" s="329">
        <v>0</v>
      </c>
      <c r="F23" s="329">
        <v>0</v>
      </c>
      <c r="G23" s="329">
        <v>0</v>
      </c>
      <c r="H23" s="567">
        <v>0</v>
      </c>
      <c r="I23" s="329">
        <v>0</v>
      </c>
      <c r="J23" s="568">
        <v>0</v>
      </c>
      <c r="K23" s="567">
        <v>0</v>
      </c>
      <c r="L23" s="329">
        <v>0</v>
      </c>
      <c r="M23" s="568">
        <v>0</v>
      </c>
      <c r="N23" s="314">
        <f t="shared" si="8"/>
        <v>5.7749999999999995</v>
      </c>
    </row>
    <row r="24" spans="1:14" x14ac:dyDescent="0.2">
      <c r="A24" s="430" t="s">
        <v>102</v>
      </c>
      <c r="B24" s="431">
        <f>SUM(B25:B28)</f>
        <v>85.423727999999997</v>
      </c>
      <c r="C24" s="432">
        <f t="shared" ref="C24:M24" si="11">SUM(C25:C28)</f>
        <v>68.029885000000007</v>
      </c>
      <c r="D24" s="433">
        <f t="shared" si="11"/>
        <v>41.887374000000001</v>
      </c>
      <c r="E24" s="620">
        <f t="shared" si="11"/>
        <v>0</v>
      </c>
      <c r="F24" s="620">
        <f t="shared" si="11"/>
        <v>0</v>
      </c>
      <c r="G24" s="620">
        <f t="shared" si="11"/>
        <v>0</v>
      </c>
      <c r="H24" s="621">
        <f t="shared" si="11"/>
        <v>0</v>
      </c>
      <c r="I24" s="620">
        <f t="shared" si="11"/>
        <v>0</v>
      </c>
      <c r="J24" s="622">
        <f t="shared" si="11"/>
        <v>0</v>
      </c>
      <c r="K24" s="621">
        <f t="shared" si="11"/>
        <v>0</v>
      </c>
      <c r="L24" s="620">
        <f t="shared" si="11"/>
        <v>0</v>
      </c>
      <c r="M24" s="622">
        <f t="shared" si="11"/>
        <v>0</v>
      </c>
      <c r="N24" s="434">
        <f>SUM(B24:M24)</f>
        <v>195.34098700000001</v>
      </c>
    </row>
    <row r="25" spans="1:14" x14ac:dyDescent="0.2">
      <c r="A25" s="160" t="s">
        <v>103</v>
      </c>
      <c r="B25" s="265">
        <v>85.413056999999995</v>
      </c>
      <c r="C25" s="19">
        <v>67.832662000000013</v>
      </c>
      <c r="D25" s="266">
        <v>41.817377999999998</v>
      </c>
      <c r="E25" s="329">
        <v>0</v>
      </c>
      <c r="F25" s="329">
        <v>0</v>
      </c>
      <c r="G25" s="329">
        <v>0</v>
      </c>
      <c r="H25" s="567">
        <v>0</v>
      </c>
      <c r="I25" s="329">
        <v>0</v>
      </c>
      <c r="J25" s="568">
        <v>0</v>
      </c>
      <c r="K25" s="567">
        <v>0</v>
      </c>
      <c r="L25" s="329">
        <v>0</v>
      </c>
      <c r="M25" s="568">
        <v>0</v>
      </c>
      <c r="N25" s="314">
        <f t="shared" si="8"/>
        <v>195.063097</v>
      </c>
    </row>
    <row r="26" spans="1:14" x14ac:dyDescent="0.2">
      <c r="A26" s="227" t="s">
        <v>104</v>
      </c>
      <c r="B26" s="263">
        <v>0</v>
      </c>
      <c r="C26" s="27">
        <v>0</v>
      </c>
      <c r="D26" s="214">
        <v>0</v>
      </c>
      <c r="E26" s="531">
        <v>0</v>
      </c>
      <c r="F26" s="532">
        <v>0</v>
      </c>
      <c r="G26" s="534">
        <v>0</v>
      </c>
      <c r="H26" s="566">
        <v>0</v>
      </c>
      <c r="I26" s="532">
        <v>0</v>
      </c>
      <c r="J26" s="533">
        <v>0</v>
      </c>
      <c r="K26" s="566">
        <v>0</v>
      </c>
      <c r="L26" s="532">
        <v>0</v>
      </c>
      <c r="M26" s="533">
        <v>0</v>
      </c>
      <c r="N26" s="319">
        <f t="shared" si="8"/>
        <v>0</v>
      </c>
    </row>
    <row r="27" spans="1:14" x14ac:dyDescent="0.2">
      <c r="A27" s="227" t="s">
        <v>105</v>
      </c>
      <c r="B27" s="263">
        <v>0</v>
      </c>
      <c r="C27" s="27">
        <v>0</v>
      </c>
      <c r="D27" s="214">
        <v>0</v>
      </c>
      <c r="E27" s="531">
        <v>0</v>
      </c>
      <c r="F27" s="532">
        <v>0</v>
      </c>
      <c r="G27" s="534">
        <v>0</v>
      </c>
      <c r="H27" s="566">
        <v>0</v>
      </c>
      <c r="I27" s="532">
        <v>0</v>
      </c>
      <c r="J27" s="533">
        <v>0</v>
      </c>
      <c r="K27" s="566">
        <v>0</v>
      </c>
      <c r="L27" s="532">
        <v>0</v>
      </c>
      <c r="M27" s="533">
        <v>0</v>
      </c>
      <c r="N27" s="319">
        <f t="shared" si="8"/>
        <v>0</v>
      </c>
    </row>
    <row r="28" spans="1:14" ht="12.75" thickBot="1" x14ac:dyDescent="0.25">
      <c r="A28" s="228" t="s">
        <v>106</v>
      </c>
      <c r="B28" s="264">
        <v>1.0671E-2</v>
      </c>
      <c r="C28" s="33">
        <v>0.19722300000000001</v>
      </c>
      <c r="D28" s="268">
        <v>6.9996000000000003E-2</v>
      </c>
      <c r="E28" s="569">
        <v>0</v>
      </c>
      <c r="F28" s="569">
        <v>0</v>
      </c>
      <c r="G28" s="569">
        <v>0</v>
      </c>
      <c r="H28" s="570">
        <v>0</v>
      </c>
      <c r="I28" s="569">
        <v>0</v>
      </c>
      <c r="J28" s="571">
        <v>0</v>
      </c>
      <c r="K28" s="570">
        <v>0</v>
      </c>
      <c r="L28" s="569">
        <v>0</v>
      </c>
      <c r="M28" s="571">
        <v>0</v>
      </c>
      <c r="N28" s="315">
        <f t="shared" si="8"/>
        <v>0.27789000000000003</v>
      </c>
    </row>
    <row r="29" spans="1:14" x14ac:dyDescent="0.2">
      <c r="A29" s="51"/>
      <c r="N29" s="24" t="s">
        <v>151</v>
      </c>
    </row>
    <row r="30" spans="1:14" ht="12.75" x14ac:dyDescent="0.2">
      <c r="I30" s="187"/>
      <c r="K30" s="108">
        <v>-7.5983459999999994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737">
        <v>2276.6970970000002</v>
      </c>
      <c r="K35" s="737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737">
        <v>2370.8629999999998</v>
      </c>
      <c r="I39" s="737"/>
      <c r="J39" s="737"/>
    </row>
    <row r="40" spans="7:14" x14ac:dyDescent="0.2">
      <c r="J40" s="54" t="s">
        <v>227</v>
      </c>
      <c r="K40" s="740">
        <v>-3438.9278620000014</v>
      </c>
      <c r="L40" s="740"/>
    </row>
    <row r="41" spans="7:14" ht="10.5" customHeight="1" x14ac:dyDescent="0.2"/>
    <row r="42" spans="7:14" ht="10.5" customHeight="1" x14ac:dyDescent="0.2"/>
    <row r="43" spans="7:14" x14ac:dyDescent="0.2">
      <c r="G43" s="739">
        <v>-2002.4479999999999</v>
      </c>
      <c r="H43" s="739"/>
      <c r="K43" s="55">
        <v>0.82599999999999996</v>
      </c>
    </row>
    <row r="44" spans="7:14" x14ac:dyDescent="0.2">
      <c r="L44" s="56">
        <v>6.0528899999999997</v>
      </c>
    </row>
    <row r="45" spans="7:14" x14ac:dyDescent="0.2">
      <c r="M45" s="739">
        <v>-3032.5035029999999</v>
      </c>
      <c r="N45" s="739"/>
    </row>
    <row r="46" spans="7:14" ht="10.5" customHeight="1" x14ac:dyDescent="0.2"/>
    <row r="47" spans="7:14" ht="10.5" customHeight="1" x14ac:dyDescent="0.2">
      <c r="J47" s="738">
        <v>-3050.817</v>
      </c>
      <c r="K47" s="738"/>
      <c r="L47" s="738"/>
    </row>
  </sheetData>
  <mergeCells count="17"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  <mergeCell ref="J35:K35"/>
    <mergeCell ref="J47:L47"/>
    <mergeCell ref="M45:N45"/>
    <mergeCell ref="G43:H43"/>
    <mergeCell ref="K40:L40"/>
    <mergeCell ref="H39:J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O44"/>
  <sheetViews>
    <sheetView showGridLines="0" zoomScale="115" zoomScaleNormal="115" workbookViewId="0"/>
  </sheetViews>
  <sheetFormatPr defaultRowHeight="12" x14ac:dyDescent="0.2"/>
  <cols>
    <col min="1" max="1" width="13.85546875" style="21" customWidth="1"/>
    <col min="2" max="2" width="8.28515625" style="21" customWidth="1"/>
    <col min="3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19" t="s">
        <v>338</v>
      </c>
      <c r="I1" s="186"/>
      <c r="J1" s="186"/>
      <c r="M1" s="186"/>
      <c r="N1" s="191" t="str">
        <f>Obsah!$A$1</f>
        <v>I. čtvrtletí 2017</v>
      </c>
    </row>
    <row r="2" spans="1:14" ht="5.25" customHeight="1" x14ac:dyDescent="0.2"/>
    <row r="3" spans="1:14" ht="12.6" customHeight="1" x14ac:dyDescent="0.2">
      <c r="A3" s="646"/>
      <c r="B3" s="646"/>
      <c r="C3" s="148" t="s">
        <v>82</v>
      </c>
      <c r="D3" s="148" t="s">
        <v>83</v>
      </c>
      <c r="E3" s="148" t="s">
        <v>84</v>
      </c>
      <c r="F3" s="148" t="s">
        <v>85</v>
      </c>
      <c r="G3" s="148" t="s">
        <v>86</v>
      </c>
      <c r="H3" s="148" t="s">
        <v>87</v>
      </c>
      <c r="I3" s="148" t="s">
        <v>88</v>
      </c>
      <c r="J3" s="148" t="s">
        <v>89</v>
      </c>
      <c r="K3" s="148" t="s">
        <v>90</v>
      </c>
      <c r="L3" s="148" t="s">
        <v>91</v>
      </c>
      <c r="M3" s="148" t="s">
        <v>92</v>
      </c>
      <c r="N3" s="148" t="s">
        <v>93</v>
      </c>
    </row>
    <row r="4" spans="1:14" ht="12.6" customHeight="1" x14ac:dyDescent="0.2">
      <c r="A4" s="751" t="s">
        <v>73</v>
      </c>
      <c r="B4" s="751"/>
      <c r="C4" s="229">
        <v>11768</v>
      </c>
      <c r="D4" s="229">
        <v>11336</v>
      </c>
      <c r="E4" s="229">
        <v>10035</v>
      </c>
      <c r="F4" s="572">
        <v>0</v>
      </c>
      <c r="G4" s="572">
        <v>0</v>
      </c>
      <c r="H4" s="572">
        <v>0</v>
      </c>
      <c r="I4" s="572">
        <v>0</v>
      </c>
      <c r="J4" s="572">
        <v>0</v>
      </c>
      <c r="K4" s="572">
        <v>0</v>
      </c>
      <c r="L4" s="572">
        <v>0</v>
      </c>
      <c r="M4" s="572">
        <v>0</v>
      </c>
      <c r="N4" s="572">
        <v>0</v>
      </c>
    </row>
    <row r="5" spans="1:14" ht="12.6" customHeight="1" x14ac:dyDescent="0.2">
      <c r="A5" s="749" t="s">
        <v>65</v>
      </c>
      <c r="B5" s="750"/>
      <c r="C5" s="491">
        <v>42759</v>
      </c>
      <c r="D5" s="491">
        <v>42767</v>
      </c>
      <c r="E5" s="491">
        <v>42804</v>
      </c>
      <c r="F5" s="573">
        <v>42826</v>
      </c>
      <c r="G5" s="573">
        <v>42856</v>
      </c>
      <c r="H5" s="574">
        <v>42887</v>
      </c>
      <c r="I5" s="573">
        <v>42917</v>
      </c>
      <c r="J5" s="573">
        <v>42948</v>
      </c>
      <c r="K5" s="574">
        <v>42979</v>
      </c>
      <c r="L5" s="573">
        <v>43009</v>
      </c>
      <c r="M5" s="573">
        <v>43040</v>
      </c>
      <c r="N5" s="574">
        <v>43070</v>
      </c>
    </row>
    <row r="6" spans="1:14" ht="12.6" customHeight="1" thickBot="1" x14ac:dyDescent="0.25">
      <c r="A6" s="747" t="s">
        <v>74</v>
      </c>
      <c r="B6" s="747"/>
      <c r="C6" s="230" t="s">
        <v>436</v>
      </c>
      <c r="D6" s="64" t="s">
        <v>437</v>
      </c>
      <c r="E6" s="64" t="s">
        <v>436</v>
      </c>
      <c r="F6" s="575" t="s">
        <v>438</v>
      </c>
      <c r="G6" s="576" t="s">
        <v>438</v>
      </c>
      <c r="H6" s="576" t="s">
        <v>438</v>
      </c>
      <c r="I6" s="575" t="s">
        <v>438</v>
      </c>
      <c r="J6" s="576" t="s">
        <v>438</v>
      </c>
      <c r="K6" s="576" t="s">
        <v>438</v>
      </c>
      <c r="L6" s="575" t="s">
        <v>438</v>
      </c>
      <c r="M6" s="576" t="s">
        <v>438</v>
      </c>
      <c r="N6" s="576" t="s">
        <v>438</v>
      </c>
    </row>
    <row r="7" spans="1:14" ht="12.6" customHeight="1" x14ac:dyDescent="0.2">
      <c r="A7" s="748" t="s">
        <v>79</v>
      </c>
      <c r="B7" s="748"/>
      <c r="C7" s="231">
        <v>6747</v>
      </c>
      <c r="D7" s="45">
        <v>6872</v>
      </c>
      <c r="E7" s="45">
        <v>6386</v>
      </c>
      <c r="F7" s="577">
        <v>0</v>
      </c>
      <c r="G7" s="578">
        <v>0</v>
      </c>
      <c r="H7" s="578">
        <v>0</v>
      </c>
      <c r="I7" s="577">
        <v>0</v>
      </c>
      <c r="J7" s="578">
        <v>0</v>
      </c>
      <c r="K7" s="578">
        <v>0</v>
      </c>
      <c r="L7" s="577">
        <v>0</v>
      </c>
      <c r="M7" s="578">
        <v>0</v>
      </c>
      <c r="N7" s="578">
        <v>0</v>
      </c>
    </row>
    <row r="8" spans="1:14" ht="12.6" customHeight="1" x14ac:dyDescent="0.2">
      <c r="A8" s="749" t="s">
        <v>65</v>
      </c>
      <c r="B8" s="750"/>
      <c r="C8" s="491">
        <v>42736</v>
      </c>
      <c r="D8" s="491">
        <v>42792</v>
      </c>
      <c r="E8" s="492">
        <v>42799</v>
      </c>
      <c r="F8" s="573">
        <v>42826</v>
      </c>
      <c r="G8" s="573">
        <v>42856</v>
      </c>
      <c r="H8" s="574">
        <v>42887</v>
      </c>
      <c r="I8" s="573">
        <v>42917</v>
      </c>
      <c r="J8" s="573">
        <v>42948</v>
      </c>
      <c r="K8" s="574">
        <v>42979</v>
      </c>
      <c r="L8" s="573">
        <v>43009</v>
      </c>
      <c r="M8" s="573">
        <v>43040</v>
      </c>
      <c r="N8" s="574">
        <v>43070</v>
      </c>
    </row>
    <row r="9" spans="1:14" ht="12.6" customHeight="1" thickBot="1" x14ac:dyDescent="0.25">
      <c r="A9" s="747" t="s">
        <v>74</v>
      </c>
      <c r="B9" s="747"/>
      <c r="C9" s="64" t="s">
        <v>439</v>
      </c>
      <c r="D9" s="64" t="s">
        <v>440</v>
      </c>
      <c r="E9" s="64" t="s">
        <v>440</v>
      </c>
      <c r="F9" s="576" t="s">
        <v>438</v>
      </c>
      <c r="G9" s="576" t="s">
        <v>438</v>
      </c>
      <c r="H9" s="576" t="s">
        <v>438</v>
      </c>
      <c r="I9" s="576" t="s">
        <v>438</v>
      </c>
      <c r="J9" s="576" t="s">
        <v>438</v>
      </c>
      <c r="K9" s="576" t="s">
        <v>438</v>
      </c>
      <c r="L9" s="576" t="s">
        <v>438</v>
      </c>
      <c r="M9" s="576" t="s">
        <v>438</v>
      </c>
      <c r="N9" s="576" t="s">
        <v>438</v>
      </c>
    </row>
    <row r="10" spans="1:14" ht="12.6" customHeight="1" x14ac:dyDescent="0.2">
      <c r="N10" s="24" t="s">
        <v>143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2.6" customHeight="1" x14ac:dyDescent="0.2"/>
    <row r="34" spans="8:15" ht="11.25" customHeight="1" x14ac:dyDescent="0.2">
      <c r="H34" s="24"/>
    </row>
    <row r="35" spans="8:15" ht="15" customHeight="1" x14ac:dyDescent="0.2"/>
    <row r="36" spans="8:15" x14ac:dyDescent="0.2">
      <c r="O36" s="60"/>
    </row>
    <row r="37" spans="8:15" x14ac:dyDescent="0.2">
      <c r="O37" s="61"/>
    </row>
    <row r="38" spans="8:15" x14ac:dyDescent="0.2">
      <c r="O38" s="62"/>
    </row>
    <row r="39" spans="8:15" x14ac:dyDescent="0.2">
      <c r="O39" s="62"/>
    </row>
    <row r="40" spans="8:15" x14ac:dyDescent="0.2">
      <c r="O40" s="61"/>
    </row>
    <row r="41" spans="8:15" x14ac:dyDescent="0.2">
      <c r="O41" s="62"/>
    </row>
    <row r="42" spans="8:15" x14ac:dyDescent="0.2">
      <c r="O42" s="62"/>
    </row>
    <row r="43" spans="8:15" ht="10.5" customHeight="1" x14ac:dyDescent="0.2"/>
    <row r="44" spans="8:15" ht="15.7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Q40"/>
  <sheetViews>
    <sheetView showGridLines="0" zoomScaleNormal="100" workbookViewId="0"/>
  </sheetViews>
  <sheetFormatPr defaultRowHeight="12" x14ac:dyDescent="0.2"/>
  <cols>
    <col min="1" max="1" width="8.85546875" style="21" customWidth="1"/>
    <col min="2" max="2" width="3" style="21" bestFit="1" customWidth="1"/>
    <col min="3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86" customFormat="1" ht="18.75" x14ac:dyDescent="0.3">
      <c r="A1" s="119" t="s">
        <v>337</v>
      </c>
      <c r="Q1" s="191" t="str">
        <f>Obsah!$A$1</f>
        <v>I. čtvrtletí 2017</v>
      </c>
    </row>
    <row r="2" spans="1:17" ht="5.25" customHeight="1" x14ac:dyDescent="0.2"/>
    <row r="3" spans="1:17" ht="48" x14ac:dyDescent="0.2">
      <c r="A3" s="752" t="s">
        <v>82</v>
      </c>
      <c r="B3" s="752"/>
      <c r="C3" s="221" t="s">
        <v>395</v>
      </c>
      <c r="D3" s="221" t="s">
        <v>110</v>
      </c>
      <c r="E3" s="221" t="s">
        <v>111</v>
      </c>
      <c r="G3" s="752" t="s">
        <v>83</v>
      </c>
      <c r="H3" s="752"/>
      <c r="I3" s="221" t="s">
        <v>395</v>
      </c>
      <c r="J3" s="221" t="s">
        <v>110</v>
      </c>
      <c r="K3" s="221" t="s">
        <v>111</v>
      </c>
      <c r="M3" s="752" t="s">
        <v>84</v>
      </c>
      <c r="N3" s="752"/>
      <c r="O3" s="221" t="s">
        <v>395</v>
      </c>
      <c r="P3" s="221" t="s">
        <v>110</v>
      </c>
      <c r="Q3" s="221" t="s">
        <v>111</v>
      </c>
    </row>
    <row r="4" spans="1:17" ht="9.75" customHeight="1" x14ac:dyDescent="0.2">
      <c r="A4" s="753"/>
      <c r="B4" s="753"/>
      <c r="C4" s="218" t="s">
        <v>5</v>
      </c>
      <c r="D4" s="218" t="s">
        <v>4</v>
      </c>
      <c r="E4" s="218" t="s">
        <v>4</v>
      </c>
      <c r="G4" s="753"/>
      <c r="H4" s="753"/>
      <c r="I4" s="218" t="s">
        <v>5</v>
      </c>
      <c r="J4" s="218" t="s">
        <v>4</v>
      </c>
      <c r="K4" s="218" t="s">
        <v>4</v>
      </c>
      <c r="M4" s="753"/>
      <c r="N4" s="753"/>
      <c r="O4" s="218" t="s">
        <v>5</v>
      </c>
      <c r="P4" s="218" t="s">
        <v>4</v>
      </c>
      <c r="Q4" s="218" t="s">
        <v>4</v>
      </c>
    </row>
    <row r="5" spans="1:17" ht="12.6" customHeight="1" x14ac:dyDescent="0.2">
      <c r="A5" s="232">
        <v>42736</v>
      </c>
      <c r="B5" s="233">
        <v>42736</v>
      </c>
      <c r="C5" s="211">
        <v>179722</v>
      </c>
      <c r="D5" s="211">
        <v>8366</v>
      </c>
      <c r="E5" s="211">
        <v>6747</v>
      </c>
      <c r="G5" s="232">
        <v>42767</v>
      </c>
      <c r="H5" s="233">
        <v>42767</v>
      </c>
      <c r="I5" s="211">
        <v>249106</v>
      </c>
      <c r="J5" s="211">
        <v>11336</v>
      </c>
      <c r="K5" s="211">
        <v>8867</v>
      </c>
      <c r="M5" s="232">
        <v>42795</v>
      </c>
      <c r="N5" s="233">
        <v>42795</v>
      </c>
      <c r="O5" s="211">
        <v>217461</v>
      </c>
      <c r="P5" s="219">
        <v>9880</v>
      </c>
      <c r="Q5" s="219">
        <v>7522</v>
      </c>
    </row>
    <row r="6" spans="1:17" ht="12.6" customHeight="1" x14ac:dyDescent="0.2">
      <c r="A6" s="234">
        <v>42737</v>
      </c>
      <c r="B6" s="233">
        <v>42737</v>
      </c>
      <c r="C6" s="222">
        <v>226602</v>
      </c>
      <c r="D6" s="220">
        <v>10812</v>
      </c>
      <c r="E6" s="220">
        <v>7245</v>
      </c>
      <c r="G6" s="234">
        <v>42768</v>
      </c>
      <c r="H6" s="233">
        <v>42768</v>
      </c>
      <c r="I6" s="222">
        <v>246891</v>
      </c>
      <c r="J6" s="222">
        <v>11251</v>
      </c>
      <c r="K6" s="222">
        <v>8795</v>
      </c>
      <c r="M6" s="232">
        <v>42796</v>
      </c>
      <c r="N6" s="235">
        <v>42796</v>
      </c>
      <c r="O6" s="222">
        <v>215377</v>
      </c>
      <c r="P6" s="220">
        <v>9776</v>
      </c>
      <c r="Q6" s="220">
        <v>7525</v>
      </c>
    </row>
    <row r="7" spans="1:17" ht="12.6" customHeight="1" x14ac:dyDescent="0.2">
      <c r="A7" s="234">
        <v>42738</v>
      </c>
      <c r="B7" s="233">
        <v>42738</v>
      </c>
      <c r="C7" s="222">
        <v>235593</v>
      </c>
      <c r="D7" s="220">
        <v>10817</v>
      </c>
      <c r="E7" s="220">
        <v>8216</v>
      </c>
      <c r="G7" s="234">
        <v>42769</v>
      </c>
      <c r="H7" s="233">
        <v>42769</v>
      </c>
      <c r="I7" s="222">
        <v>238212</v>
      </c>
      <c r="J7" s="222">
        <v>10948</v>
      </c>
      <c r="K7" s="222">
        <v>8481</v>
      </c>
      <c r="M7" s="232">
        <v>42797</v>
      </c>
      <c r="N7" s="235">
        <v>42797</v>
      </c>
      <c r="O7" s="222">
        <v>212131</v>
      </c>
      <c r="P7" s="220">
        <v>9751</v>
      </c>
      <c r="Q7" s="220">
        <v>7573</v>
      </c>
    </row>
    <row r="8" spans="1:17" ht="12.6" customHeight="1" x14ac:dyDescent="0.2">
      <c r="A8" s="234">
        <v>42739</v>
      </c>
      <c r="B8" s="233">
        <v>42739</v>
      </c>
      <c r="C8" s="222">
        <v>235795</v>
      </c>
      <c r="D8" s="220">
        <v>10800</v>
      </c>
      <c r="E8" s="220">
        <v>8188</v>
      </c>
      <c r="G8" s="234">
        <v>42770</v>
      </c>
      <c r="H8" s="233">
        <v>42770</v>
      </c>
      <c r="I8" s="222">
        <v>209044</v>
      </c>
      <c r="J8" s="222">
        <v>9565</v>
      </c>
      <c r="K8" s="222">
        <v>7824</v>
      </c>
      <c r="M8" s="232">
        <v>42798</v>
      </c>
      <c r="N8" s="235">
        <v>42798</v>
      </c>
      <c r="O8" s="222">
        <v>183913</v>
      </c>
      <c r="P8" s="220">
        <v>8425</v>
      </c>
      <c r="Q8" s="220">
        <v>6833</v>
      </c>
    </row>
    <row r="9" spans="1:17" ht="12.6" customHeight="1" x14ac:dyDescent="0.2">
      <c r="A9" s="234">
        <v>42740</v>
      </c>
      <c r="B9" s="233">
        <v>42740</v>
      </c>
      <c r="C9" s="222">
        <v>240253</v>
      </c>
      <c r="D9" s="220">
        <v>11130</v>
      </c>
      <c r="E9" s="220">
        <v>8288</v>
      </c>
      <c r="G9" s="234">
        <v>42771</v>
      </c>
      <c r="H9" s="233">
        <v>42771</v>
      </c>
      <c r="I9" s="222">
        <v>200624</v>
      </c>
      <c r="J9" s="222">
        <v>9194</v>
      </c>
      <c r="K9" s="222">
        <v>7415</v>
      </c>
      <c r="M9" s="232">
        <v>42799</v>
      </c>
      <c r="N9" s="235">
        <v>42799</v>
      </c>
      <c r="O9" s="222">
        <v>178737</v>
      </c>
      <c r="P9" s="220">
        <v>8366</v>
      </c>
      <c r="Q9" s="220">
        <v>6386</v>
      </c>
    </row>
    <row r="10" spans="1:17" ht="12.6" customHeight="1" x14ac:dyDescent="0.2">
      <c r="A10" s="234">
        <v>42741</v>
      </c>
      <c r="B10" s="233">
        <v>42741</v>
      </c>
      <c r="C10" s="222">
        <v>245340</v>
      </c>
      <c r="D10" s="220">
        <v>11202</v>
      </c>
      <c r="E10" s="220">
        <v>8693</v>
      </c>
      <c r="G10" s="234">
        <v>42772</v>
      </c>
      <c r="H10" s="233">
        <v>42772</v>
      </c>
      <c r="I10" s="222">
        <v>234625</v>
      </c>
      <c r="J10" s="222">
        <v>10854</v>
      </c>
      <c r="K10" s="222">
        <v>8009</v>
      </c>
      <c r="M10" s="232">
        <v>42800</v>
      </c>
      <c r="N10" s="235">
        <v>42800</v>
      </c>
      <c r="O10" s="222">
        <v>214072</v>
      </c>
      <c r="P10" s="220">
        <v>9776</v>
      </c>
      <c r="Q10" s="220">
        <v>7269</v>
      </c>
    </row>
    <row r="11" spans="1:17" ht="12.6" customHeight="1" x14ac:dyDescent="0.2">
      <c r="A11" s="234">
        <v>42742</v>
      </c>
      <c r="B11" s="233">
        <v>42742</v>
      </c>
      <c r="C11" s="222">
        <v>227860</v>
      </c>
      <c r="D11" s="220">
        <v>10245</v>
      </c>
      <c r="E11" s="220">
        <v>8579</v>
      </c>
      <c r="G11" s="234">
        <v>42773</v>
      </c>
      <c r="H11" s="233">
        <v>42773</v>
      </c>
      <c r="I11" s="222">
        <v>239351</v>
      </c>
      <c r="J11" s="222">
        <v>10948</v>
      </c>
      <c r="K11" s="222">
        <v>8311</v>
      </c>
      <c r="M11" s="232">
        <v>42801</v>
      </c>
      <c r="N11" s="235">
        <v>42801</v>
      </c>
      <c r="O11" s="222">
        <v>218843</v>
      </c>
      <c r="P11" s="220">
        <v>9999</v>
      </c>
      <c r="Q11" s="220">
        <v>7519</v>
      </c>
    </row>
    <row r="12" spans="1:17" ht="12.6" customHeight="1" x14ac:dyDescent="0.2">
      <c r="A12" s="234">
        <v>42743</v>
      </c>
      <c r="B12" s="233">
        <v>42743</v>
      </c>
      <c r="C12" s="222">
        <v>220701</v>
      </c>
      <c r="D12" s="220">
        <v>10029</v>
      </c>
      <c r="E12" s="220">
        <v>8294</v>
      </c>
      <c r="G12" s="234">
        <v>42774</v>
      </c>
      <c r="H12" s="233">
        <v>42774</v>
      </c>
      <c r="I12" s="222">
        <v>242998</v>
      </c>
      <c r="J12" s="222">
        <v>11112</v>
      </c>
      <c r="K12" s="222">
        <v>8507</v>
      </c>
      <c r="M12" s="232">
        <v>42802</v>
      </c>
      <c r="N12" s="235">
        <v>42802</v>
      </c>
      <c r="O12" s="222">
        <v>218086</v>
      </c>
      <c r="P12" s="220">
        <v>9854</v>
      </c>
      <c r="Q12" s="220">
        <v>7729</v>
      </c>
    </row>
    <row r="13" spans="1:17" ht="12.6" customHeight="1" x14ac:dyDescent="0.2">
      <c r="A13" s="234">
        <v>42744</v>
      </c>
      <c r="B13" s="233">
        <v>42744</v>
      </c>
      <c r="C13" s="222">
        <v>248987</v>
      </c>
      <c r="D13" s="220">
        <v>11376</v>
      </c>
      <c r="E13" s="220">
        <v>8726</v>
      </c>
      <c r="G13" s="234">
        <v>42775</v>
      </c>
      <c r="H13" s="233">
        <v>42775</v>
      </c>
      <c r="I13" s="222">
        <v>245213</v>
      </c>
      <c r="J13" s="222">
        <v>11164</v>
      </c>
      <c r="K13" s="222">
        <v>8716</v>
      </c>
      <c r="M13" s="232">
        <v>42803</v>
      </c>
      <c r="N13" s="235">
        <v>42803</v>
      </c>
      <c r="O13" s="222">
        <v>219243</v>
      </c>
      <c r="P13" s="220">
        <v>10004</v>
      </c>
      <c r="Q13" s="220">
        <v>7600</v>
      </c>
    </row>
    <row r="14" spans="1:17" ht="12.6" customHeight="1" x14ac:dyDescent="0.2">
      <c r="A14" s="234">
        <v>42745</v>
      </c>
      <c r="B14" s="233">
        <v>42745</v>
      </c>
      <c r="C14" s="222">
        <v>250874</v>
      </c>
      <c r="D14" s="220">
        <v>11473</v>
      </c>
      <c r="E14" s="220">
        <v>8832</v>
      </c>
      <c r="G14" s="234">
        <v>42776</v>
      </c>
      <c r="H14" s="233">
        <v>42776</v>
      </c>
      <c r="I14" s="222">
        <v>240396</v>
      </c>
      <c r="J14" s="222">
        <v>11029</v>
      </c>
      <c r="K14" s="222">
        <v>8576</v>
      </c>
      <c r="M14" s="232">
        <v>42804</v>
      </c>
      <c r="N14" s="235">
        <v>42804</v>
      </c>
      <c r="O14" s="222">
        <v>216266</v>
      </c>
      <c r="P14" s="220">
        <v>10035</v>
      </c>
      <c r="Q14" s="220">
        <v>7513</v>
      </c>
    </row>
    <row r="15" spans="1:17" ht="12.6" customHeight="1" x14ac:dyDescent="0.2">
      <c r="A15" s="234">
        <v>42746</v>
      </c>
      <c r="B15" s="233">
        <v>42746</v>
      </c>
      <c r="C15" s="222">
        <v>256100</v>
      </c>
      <c r="D15" s="220">
        <v>11667</v>
      </c>
      <c r="E15" s="220">
        <v>9236</v>
      </c>
      <c r="G15" s="234">
        <v>42777</v>
      </c>
      <c r="H15" s="233">
        <v>42777</v>
      </c>
      <c r="I15" s="222">
        <v>212005</v>
      </c>
      <c r="J15" s="222">
        <v>9666</v>
      </c>
      <c r="K15" s="222">
        <v>7940</v>
      </c>
      <c r="M15" s="232">
        <v>42805</v>
      </c>
      <c r="N15" s="235">
        <v>42805</v>
      </c>
      <c r="O15" s="222">
        <v>190031</v>
      </c>
      <c r="P15" s="220">
        <v>8631</v>
      </c>
      <c r="Q15" s="220">
        <v>7126</v>
      </c>
    </row>
    <row r="16" spans="1:17" ht="12.6" customHeight="1" x14ac:dyDescent="0.2">
      <c r="A16" s="234">
        <v>42747</v>
      </c>
      <c r="B16" s="233">
        <v>42747</v>
      </c>
      <c r="C16" s="222">
        <v>246422</v>
      </c>
      <c r="D16" s="220">
        <v>11144</v>
      </c>
      <c r="E16" s="220">
        <v>8875</v>
      </c>
      <c r="G16" s="234">
        <v>42778</v>
      </c>
      <c r="H16" s="233">
        <v>42778</v>
      </c>
      <c r="I16" s="222">
        <v>205312</v>
      </c>
      <c r="J16" s="222">
        <v>9440</v>
      </c>
      <c r="K16" s="222">
        <v>7534</v>
      </c>
      <c r="M16" s="232">
        <v>42806</v>
      </c>
      <c r="N16" s="235">
        <v>42806</v>
      </c>
      <c r="O16" s="222">
        <v>187936</v>
      </c>
      <c r="P16" s="220">
        <v>8776</v>
      </c>
      <c r="Q16" s="220">
        <v>6767</v>
      </c>
    </row>
    <row r="17" spans="1:17" ht="12.6" customHeight="1" x14ac:dyDescent="0.2">
      <c r="A17" s="234">
        <v>42748</v>
      </c>
      <c r="B17" s="233">
        <v>42748</v>
      </c>
      <c r="C17" s="222">
        <v>238060</v>
      </c>
      <c r="D17" s="220">
        <v>10894</v>
      </c>
      <c r="E17" s="220">
        <v>8420</v>
      </c>
      <c r="G17" s="234">
        <v>42779</v>
      </c>
      <c r="H17" s="233">
        <v>42779</v>
      </c>
      <c r="I17" s="222">
        <v>236163</v>
      </c>
      <c r="J17" s="222">
        <v>10735</v>
      </c>
      <c r="K17" s="222">
        <v>8236</v>
      </c>
      <c r="M17" s="232">
        <v>42807</v>
      </c>
      <c r="N17" s="235">
        <v>42807</v>
      </c>
      <c r="O17" s="222">
        <v>218042</v>
      </c>
      <c r="P17" s="220">
        <v>9919</v>
      </c>
      <c r="Q17" s="220">
        <v>7611</v>
      </c>
    </row>
    <row r="18" spans="1:17" ht="12.6" customHeight="1" x14ac:dyDescent="0.2">
      <c r="A18" s="234">
        <v>42749</v>
      </c>
      <c r="B18" s="233">
        <v>42749</v>
      </c>
      <c r="C18" s="222">
        <v>213201</v>
      </c>
      <c r="D18" s="220">
        <v>9764</v>
      </c>
      <c r="E18" s="220">
        <v>7859</v>
      </c>
      <c r="G18" s="234">
        <v>42780</v>
      </c>
      <c r="H18" s="233">
        <v>42780</v>
      </c>
      <c r="I18" s="222">
        <v>238938</v>
      </c>
      <c r="J18" s="222">
        <v>10865</v>
      </c>
      <c r="K18" s="222">
        <v>8646</v>
      </c>
      <c r="M18" s="232">
        <v>42808</v>
      </c>
      <c r="N18" s="235">
        <v>42808</v>
      </c>
      <c r="O18" s="222">
        <v>219321</v>
      </c>
      <c r="P18" s="220">
        <v>9925</v>
      </c>
      <c r="Q18" s="220">
        <v>7762</v>
      </c>
    </row>
    <row r="19" spans="1:17" ht="12.6" customHeight="1" x14ac:dyDescent="0.2">
      <c r="A19" s="234">
        <v>42750</v>
      </c>
      <c r="B19" s="233">
        <v>42750</v>
      </c>
      <c r="C19" s="222">
        <v>208290</v>
      </c>
      <c r="D19" s="220">
        <v>9591</v>
      </c>
      <c r="E19" s="220">
        <v>7638</v>
      </c>
      <c r="G19" s="234">
        <v>42781</v>
      </c>
      <c r="H19" s="233">
        <v>42781</v>
      </c>
      <c r="I19" s="222">
        <v>236739</v>
      </c>
      <c r="J19" s="222">
        <v>10775</v>
      </c>
      <c r="K19" s="222">
        <v>8542</v>
      </c>
      <c r="M19" s="232">
        <v>42809</v>
      </c>
      <c r="N19" s="235">
        <v>42809</v>
      </c>
      <c r="O19" s="222">
        <v>217865</v>
      </c>
      <c r="P19" s="220">
        <v>9994</v>
      </c>
      <c r="Q19" s="220">
        <v>7649</v>
      </c>
    </row>
    <row r="20" spans="1:17" ht="12.6" customHeight="1" x14ac:dyDescent="0.2">
      <c r="A20" s="234">
        <v>42751</v>
      </c>
      <c r="B20" s="233">
        <v>42751</v>
      </c>
      <c r="C20" s="222">
        <v>242187</v>
      </c>
      <c r="D20" s="220">
        <v>11100</v>
      </c>
      <c r="E20" s="220">
        <v>8423</v>
      </c>
      <c r="G20" s="234">
        <v>42782</v>
      </c>
      <c r="H20" s="233">
        <v>42782</v>
      </c>
      <c r="I20" s="222">
        <v>233695</v>
      </c>
      <c r="J20" s="222">
        <v>10605</v>
      </c>
      <c r="K20" s="222">
        <v>8441</v>
      </c>
      <c r="M20" s="232">
        <v>42810</v>
      </c>
      <c r="N20" s="235">
        <v>42810</v>
      </c>
      <c r="O20" s="222">
        <v>214168</v>
      </c>
      <c r="P20" s="220">
        <v>9675</v>
      </c>
      <c r="Q20" s="220">
        <v>7652</v>
      </c>
    </row>
    <row r="21" spans="1:17" ht="12.6" customHeight="1" x14ac:dyDescent="0.2">
      <c r="A21" s="234">
        <v>42752</v>
      </c>
      <c r="B21" s="233">
        <v>42752</v>
      </c>
      <c r="C21" s="222">
        <v>247043</v>
      </c>
      <c r="D21" s="220">
        <v>11272</v>
      </c>
      <c r="E21" s="220">
        <v>8693</v>
      </c>
      <c r="G21" s="234">
        <v>42783</v>
      </c>
      <c r="H21" s="233">
        <v>42783</v>
      </c>
      <c r="I21" s="222">
        <v>231568</v>
      </c>
      <c r="J21" s="222">
        <v>10758</v>
      </c>
      <c r="K21" s="222">
        <v>8231</v>
      </c>
      <c r="M21" s="232">
        <v>42811</v>
      </c>
      <c r="N21" s="235">
        <v>42811</v>
      </c>
      <c r="O21" s="222">
        <v>209362</v>
      </c>
      <c r="P21" s="220">
        <v>9491</v>
      </c>
      <c r="Q21" s="220">
        <v>7526</v>
      </c>
    </row>
    <row r="22" spans="1:17" ht="12.6" customHeight="1" x14ac:dyDescent="0.2">
      <c r="A22" s="234">
        <v>42753</v>
      </c>
      <c r="B22" s="233">
        <v>42753</v>
      </c>
      <c r="C22" s="222">
        <v>249459</v>
      </c>
      <c r="D22" s="220">
        <v>11398</v>
      </c>
      <c r="E22" s="220">
        <v>8806</v>
      </c>
      <c r="G22" s="234">
        <v>42784</v>
      </c>
      <c r="H22" s="233">
        <v>42784</v>
      </c>
      <c r="I22" s="222">
        <v>210205</v>
      </c>
      <c r="J22" s="222">
        <v>9646</v>
      </c>
      <c r="K22" s="222">
        <v>7835</v>
      </c>
      <c r="M22" s="232">
        <v>42812</v>
      </c>
      <c r="N22" s="235">
        <v>42812</v>
      </c>
      <c r="O22" s="222">
        <v>188155</v>
      </c>
      <c r="P22" s="220">
        <v>8770</v>
      </c>
      <c r="Q22" s="220">
        <v>6917</v>
      </c>
    </row>
    <row r="23" spans="1:17" ht="12.6" customHeight="1" x14ac:dyDescent="0.2">
      <c r="A23" s="234">
        <v>42754</v>
      </c>
      <c r="B23" s="233">
        <v>42754</v>
      </c>
      <c r="C23" s="222">
        <v>257624</v>
      </c>
      <c r="D23" s="220">
        <v>11684</v>
      </c>
      <c r="E23" s="220">
        <v>9184</v>
      </c>
      <c r="G23" s="234">
        <v>42785</v>
      </c>
      <c r="H23" s="233">
        <v>42785</v>
      </c>
      <c r="I23" s="222">
        <v>203602</v>
      </c>
      <c r="J23" s="222">
        <v>9349</v>
      </c>
      <c r="K23" s="222">
        <v>7544</v>
      </c>
      <c r="M23" s="232">
        <v>42813</v>
      </c>
      <c r="N23" s="235">
        <v>42813</v>
      </c>
      <c r="O23" s="222">
        <v>181375</v>
      </c>
      <c r="P23" s="220">
        <v>8448</v>
      </c>
      <c r="Q23" s="220">
        <v>6495</v>
      </c>
    </row>
    <row r="24" spans="1:17" ht="12.6" customHeight="1" x14ac:dyDescent="0.2">
      <c r="A24" s="234">
        <v>42755</v>
      </c>
      <c r="B24" s="233">
        <v>42755</v>
      </c>
      <c r="C24" s="222">
        <v>256431</v>
      </c>
      <c r="D24" s="220">
        <v>11745</v>
      </c>
      <c r="E24" s="220">
        <v>9240</v>
      </c>
      <c r="G24" s="234">
        <v>42786</v>
      </c>
      <c r="H24" s="233">
        <v>42786</v>
      </c>
      <c r="I24" s="222">
        <v>233314</v>
      </c>
      <c r="J24" s="222">
        <v>10575</v>
      </c>
      <c r="K24" s="222">
        <v>8146</v>
      </c>
      <c r="M24" s="232">
        <v>42814</v>
      </c>
      <c r="N24" s="235">
        <v>42814</v>
      </c>
      <c r="O24" s="222">
        <v>207046</v>
      </c>
      <c r="P24" s="220">
        <v>9543</v>
      </c>
      <c r="Q24" s="220">
        <v>7067</v>
      </c>
    </row>
    <row r="25" spans="1:17" ht="12.6" customHeight="1" x14ac:dyDescent="0.2">
      <c r="A25" s="234">
        <v>42756</v>
      </c>
      <c r="B25" s="233">
        <v>42756</v>
      </c>
      <c r="C25" s="222">
        <v>232203</v>
      </c>
      <c r="D25" s="220">
        <v>10527</v>
      </c>
      <c r="E25" s="220">
        <v>8787</v>
      </c>
      <c r="G25" s="234">
        <v>42787</v>
      </c>
      <c r="H25" s="233">
        <v>42787</v>
      </c>
      <c r="I25" s="222">
        <v>232369</v>
      </c>
      <c r="J25" s="222">
        <v>10665</v>
      </c>
      <c r="K25" s="222">
        <v>8135</v>
      </c>
      <c r="M25" s="232">
        <v>42815</v>
      </c>
      <c r="N25" s="235">
        <v>42815</v>
      </c>
      <c r="O25" s="222">
        <v>207971</v>
      </c>
      <c r="P25" s="220">
        <v>9543</v>
      </c>
      <c r="Q25" s="220">
        <v>7243</v>
      </c>
    </row>
    <row r="26" spans="1:17" ht="12.6" customHeight="1" x14ac:dyDescent="0.2">
      <c r="A26" s="234">
        <v>42757</v>
      </c>
      <c r="B26" s="233">
        <v>42757</v>
      </c>
      <c r="C26" s="222">
        <v>223327</v>
      </c>
      <c r="D26" s="220">
        <v>10175</v>
      </c>
      <c r="E26" s="220">
        <v>8457</v>
      </c>
      <c r="G26" s="234">
        <v>42788</v>
      </c>
      <c r="H26" s="233">
        <v>42788</v>
      </c>
      <c r="I26" s="222">
        <v>229607</v>
      </c>
      <c r="J26" s="222">
        <v>10417</v>
      </c>
      <c r="K26" s="222">
        <v>8065</v>
      </c>
      <c r="M26" s="232">
        <v>42816</v>
      </c>
      <c r="N26" s="235">
        <v>42816</v>
      </c>
      <c r="O26" s="222">
        <v>215462</v>
      </c>
      <c r="P26" s="220">
        <v>9929</v>
      </c>
      <c r="Q26" s="220">
        <v>7300</v>
      </c>
    </row>
    <row r="27" spans="1:17" ht="12.6" customHeight="1" x14ac:dyDescent="0.2">
      <c r="A27" s="234">
        <v>42758</v>
      </c>
      <c r="B27" s="233">
        <v>42758</v>
      </c>
      <c r="C27" s="222">
        <v>255374</v>
      </c>
      <c r="D27" s="220">
        <v>11619</v>
      </c>
      <c r="E27" s="220">
        <v>8926</v>
      </c>
      <c r="G27" s="234">
        <v>42789</v>
      </c>
      <c r="H27" s="233">
        <v>42789</v>
      </c>
      <c r="I27" s="222">
        <v>226658</v>
      </c>
      <c r="J27" s="222">
        <v>10350</v>
      </c>
      <c r="K27" s="222">
        <v>7856</v>
      </c>
      <c r="M27" s="232">
        <v>42817</v>
      </c>
      <c r="N27" s="235">
        <v>42817</v>
      </c>
      <c r="O27" s="222">
        <v>214309</v>
      </c>
      <c r="P27" s="220">
        <v>9799</v>
      </c>
      <c r="Q27" s="220">
        <v>7409</v>
      </c>
    </row>
    <row r="28" spans="1:17" ht="12.6" customHeight="1" x14ac:dyDescent="0.2">
      <c r="A28" s="234">
        <v>42759</v>
      </c>
      <c r="B28" s="233">
        <v>42759</v>
      </c>
      <c r="C28" s="222">
        <v>259057</v>
      </c>
      <c r="D28" s="220">
        <v>11768</v>
      </c>
      <c r="E28" s="220">
        <v>9266</v>
      </c>
      <c r="G28" s="234">
        <v>42790</v>
      </c>
      <c r="H28" s="233">
        <v>42790</v>
      </c>
      <c r="I28" s="222">
        <v>222763</v>
      </c>
      <c r="J28" s="222">
        <v>10179</v>
      </c>
      <c r="K28" s="222">
        <v>7783</v>
      </c>
      <c r="M28" s="232">
        <v>42818</v>
      </c>
      <c r="N28" s="235">
        <v>42818</v>
      </c>
      <c r="O28" s="222">
        <v>209446</v>
      </c>
      <c r="P28" s="220">
        <v>9645</v>
      </c>
      <c r="Q28" s="220">
        <v>7331</v>
      </c>
    </row>
    <row r="29" spans="1:17" ht="12.6" customHeight="1" x14ac:dyDescent="0.2">
      <c r="A29" s="234">
        <v>42760</v>
      </c>
      <c r="B29" s="233">
        <v>42760</v>
      </c>
      <c r="C29" s="222">
        <v>256563</v>
      </c>
      <c r="D29" s="220">
        <v>11647</v>
      </c>
      <c r="E29" s="220">
        <v>9238</v>
      </c>
      <c r="G29" s="234">
        <v>42791</v>
      </c>
      <c r="H29" s="233">
        <v>42791</v>
      </c>
      <c r="I29" s="222">
        <v>195857</v>
      </c>
      <c r="J29" s="222">
        <v>8978</v>
      </c>
      <c r="K29" s="222">
        <v>7317</v>
      </c>
      <c r="M29" s="232">
        <v>42819</v>
      </c>
      <c r="N29" s="235">
        <v>42819</v>
      </c>
      <c r="O29" s="222">
        <v>183099</v>
      </c>
      <c r="P29" s="220">
        <v>8319</v>
      </c>
      <c r="Q29" s="220">
        <v>6912</v>
      </c>
    </row>
    <row r="30" spans="1:17" ht="12.6" customHeight="1" x14ac:dyDescent="0.2">
      <c r="A30" s="234">
        <v>42761</v>
      </c>
      <c r="B30" s="233">
        <v>42761</v>
      </c>
      <c r="C30" s="222">
        <v>253667</v>
      </c>
      <c r="D30" s="220">
        <v>11452</v>
      </c>
      <c r="E30" s="220">
        <v>9058</v>
      </c>
      <c r="G30" s="234">
        <v>42792</v>
      </c>
      <c r="H30" s="233">
        <v>42792</v>
      </c>
      <c r="I30" s="222">
        <v>189700</v>
      </c>
      <c r="J30" s="222">
        <v>8772</v>
      </c>
      <c r="K30" s="222">
        <v>6872</v>
      </c>
      <c r="M30" s="232">
        <v>42820</v>
      </c>
      <c r="N30" s="235">
        <v>42820</v>
      </c>
      <c r="O30" s="222">
        <v>169576</v>
      </c>
      <c r="P30" s="220">
        <v>8223</v>
      </c>
      <c r="Q30" s="220">
        <v>6516</v>
      </c>
    </row>
    <row r="31" spans="1:17" ht="12.6" customHeight="1" x14ac:dyDescent="0.2">
      <c r="A31" s="234">
        <v>42762</v>
      </c>
      <c r="B31" s="233">
        <v>42762</v>
      </c>
      <c r="C31" s="222">
        <v>251905</v>
      </c>
      <c r="D31" s="220">
        <v>11459</v>
      </c>
      <c r="E31" s="220">
        <v>9151</v>
      </c>
      <c r="G31" s="234">
        <v>42793</v>
      </c>
      <c r="H31" s="233">
        <v>42793</v>
      </c>
      <c r="I31" s="222">
        <v>216647</v>
      </c>
      <c r="J31" s="222">
        <v>9946</v>
      </c>
      <c r="K31" s="222">
        <v>7605</v>
      </c>
      <c r="M31" s="232">
        <v>42821</v>
      </c>
      <c r="N31" s="235">
        <v>42821</v>
      </c>
      <c r="O31" s="222">
        <v>206690</v>
      </c>
      <c r="P31" s="220">
        <v>9519</v>
      </c>
      <c r="Q31" s="220">
        <v>7166</v>
      </c>
    </row>
    <row r="32" spans="1:17" ht="12.6" customHeight="1" x14ac:dyDescent="0.2">
      <c r="A32" s="234">
        <v>42763</v>
      </c>
      <c r="B32" s="233">
        <v>42763</v>
      </c>
      <c r="C32" s="222">
        <v>224211</v>
      </c>
      <c r="D32" s="220">
        <v>10219</v>
      </c>
      <c r="E32" s="220">
        <v>8405</v>
      </c>
      <c r="G32" s="234">
        <v>42794</v>
      </c>
      <c r="H32" s="233">
        <v>42794</v>
      </c>
      <c r="I32" s="222">
        <v>217911</v>
      </c>
      <c r="J32" s="222">
        <v>9899</v>
      </c>
      <c r="K32" s="222">
        <v>7523</v>
      </c>
      <c r="M32" s="232">
        <v>42822</v>
      </c>
      <c r="N32" s="235">
        <v>42822</v>
      </c>
      <c r="O32" s="222">
        <v>210298</v>
      </c>
      <c r="P32" s="220">
        <v>9656</v>
      </c>
      <c r="Q32" s="220">
        <v>7474</v>
      </c>
    </row>
    <row r="33" spans="1:17" ht="12.6" customHeight="1" x14ac:dyDescent="0.2">
      <c r="A33" s="234">
        <v>42764</v>
      </c>
      <c r="B33" s="233">
        <v>42764</v>
      </c>
      <c r="C33" s="222">
        <v>219331</v>
      </c>
      <c r="D33" s="220">
        <v>9992</v>
      </c>
      <c r="E33" s="220">
        <v>8156</v>
      </c>
      <c r="G33" s="234" t="s">
        <v>441</v>
      </c>
      <c r="H33" s="233" t="s">
        <v>441</v>
      </c>
      <c r="I33" s="222"/>
      <c r="J33" s="222"/>
      <c r="K33" s="222"/>
      <c r="M33" s="232">
        <v>42823</v>
      </c>
      <c r="N33" s="235">
        <v>42823</v>
      </c>
      <c r="O33" s="222">
        <v>206923</v>
      </c>
      <c r="P33" s="220">
        <v>9376</v>
      </c>
      <c r="Q33" s="220">
        <v>7344</v>
      </c>
    </row>
    <row r="34" spans="1:17" ht="12.6" customHeight="1" x14ac:dyDescent="0.2">
      <c r="A34" s="234">
        <v>42765</v>
      </c>
      <c r="B34" s="233">
        <v>42765</v>
      </c>
      <c r="C34" s="222">
        <v>253628</v>
      </c>
      <c r="D34" s="220">
        <v>11538</v>
      </c>
      <c r="E34" s="220">
        <v>8957</v>
      </c>
      <c r="G34" s="234" t="s">
        <v>441</v>
      </c>
      <c r="H34" s="235" t="s">
        <v>441</v>
      </c>
      <c r="I34" s="222"/>
      <c r="J34" s="220"/>
      <c r="K34" s="220"/>
      <c r="M34" s="232">
        <v>42824</v>
      </c>
      <c r="N34" s="235">
        <v>42824</v>
      </c>
      <c r="O34" s="222">
        <v>206149</v>
      </c>
      <c r="P34" s="220">
        <v>9465</v>
      </c>
      <c r="Q34" s="220">
        <v>7149</v>
      </c>
    </row>
    <row r="35" spans="1:17" ht="12.6" customHeight="1" thickBot="1" x14ac:dyDescent="0.25">
      <c r="A35" s="476">
        <v>42766</v>
      </c>
      <c r="B35" s="477">
        <v>42766</v>
      </c>
      <c r="C35" s="275">
        <v>252916</v>
      </c>
      <c r="D35" s="275">
        <v>11536</v>
      </c>
      <c r="E35" s="275">
        <v>9052</v>
      </c>
      <c r="G35" s="476"/>
      <c r="H35" s="477"/>
      <c r="I35" s="275"/>
      <c r="J35" s="275"/>
      <c r="K35" s="275"/>
      <c r="M35" s="476">
        <v>42825</v>
      </c>
      <c r="N35" s="477">
        <v>42825</v>
      </c>
      <c r="O35" s="275">
        <v>200000</v>
      </c>
      <c r="P35" s="275">
        <v>9306</v>
      </c>
      <c r="Q35" s="275">
        <v>7156</v>
      </c>
    </row>
    <row r="36" spans="1:17" ht="11.25" customHeight="1" x14ac:dyDescent="0.2"/>
    <row r="37" spans="1:17" ht="15" customHeight="1" x14ac:dyDescent="0.3">
      <c r="A37" s="122"/>
      <c r="K37" s="23"/>
    </row>
    <row r="38" spans="1:17" ht="15" customHeight="1" x14ac:dyDescent="0.3">
      <c r="A38" s="122"/>
      <c r="K38" s="23"/>
    </row>
    <row r="39" spans="1:17" ht="15" customHeight="1" x14ac:dyDescent="0.3">
      <c r="A39" s="122"/>
      <c r="K39" s="23"/>
    </row>
    <row r="40" spans="1:17" ht="10.5" customHeight="1" x14ac:dyDescent="0.2">
      <c r="K40" s="24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Y80"/>
  <sheetViews>
    <sheetView showGridLines="0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6" customFormat="1" ht="18.75" x14ac:dyDescent="0.3">
      <c r="A1" s="119" t="s">
        <v>442</v>
      </c>
      <c r="L1" s="191"/>
      <c r="Y1" s="191" t="str">
        <f>Obsah!$A$1</f>
        <v>I. čtvrtletí 2017</v>
      </c>
    </row>
    <row r="2" spans="1:25" ht="5.25" customHeight="1" x14ac:dyDescent="0.2">
      <c r="A2" s="63"/>
    </row>
    <row r="3" spans="1:25" s="37" customFormat="1" ht="24" customHeight="1" x14ac:dyDescent="0.2">
      <c r="A3" s="217" t="s">
        <v>66</v>
      </c>
      <c r="B3" s="217" t="s">
        <v>8</v>
      </c>
      <c r="C3" s="217" t="s">
        <v>36</v>
      </c>
      <c r="D3" s="217" t="s">
        <v>117</v>
      </c>
      <c r="E3" s="217" t="s">
        <v>59</v>
      </c>
      <c r="F3" s="217" t="s">
        <v>60</v>
      </c>
      <c r="G3" s="217" t="s">
        <v>62</v>
      </c>
      <c r="H3" s="217" t="s">
        <v>61</v>
      </c>
      <c r="I3" s="217" t="s">
        <v>72</v>
      </c>
      <c r="J3" s="217" t="s">
        <v>118</v>
      </c>
      <c r="K3" s="217" t="s">
        <v>230</v>
      </c>
      <c r="N3" s="754" t="s">
        <v>443</v>
      </c>
      <c r="O3" s="754"/>
      <c r="P3" s="754"/>
      <c r="Q3" s="754"/>
      <c r="R3" s="754"/>
      <c r="S3" s="754"/>
      <c r="T3" s="754"/>
      <c r="U3" s="754"/>
      <c r="V3" s="754"/>
      <c r="W3" s="754"/>
      <c r="X3" s="754"/>
      <c r="Y3" s="754"/>
    </row>
    <row r="4" spans="1:25" ht="12.6" customHeight="1" x14ac:dyDescent="0.2">
      <c r="A4" s="493">
        <v>0</v>
      </c>
      <c r="B4" s="66">
        <v>3194</v>
      </c>
      <c r="C4" s="66">
        <v>7258</v>
      </c>
      <c r="D4" s="66">
        <v>1486</v>
      </c>
      <c r="E4" s="66">
        <v>182</v>
      </c>
      <c r="F4" s="66">
        <v>0</v>
      </c>
      <c r="G4" s="66">
        <v>0</v>
      </c>
      <c r="H4" s="66">
        <v>10</v>
      </c>
      <c r="I4" s="66">
        <v>-2307</v>
      </c>
      <c r="J4" s="66">
        <v>-527</v>
      </c>
      <c r="K4" s="66">
        <v>9296</v>
      </c>
      <c r="L4" s="59">
        <f t="shared" ref="L4:L27" si="0">IF(I4&lt;0,0,I4)</f>
        <v>0</v>
      </c>
      <c r="M4" s="59">
        <f t="shared" ref="M4:M27" si="1">IF(I4&lt;0,I4,0)</f>
        <v>-2307</v>
      </c>
    </row>
    <row r="5" spans="1:25" ht="12.6" customHeight="1" x14ac:dyDescent="0.2">
      <c r="A5" s="495">
        <v>4.1666666666666699E-2</v>
      </c>
      <c r="B5" s="194">
        <v>3193</v>
      </c>
      <c r="C5" s="27">
        <v>7248</v>
      </c>
      <c r="D5" s="27">
        <v>1482</v>
      </c>
      <c r="E5" s="27">
        <v>182</v>
      </c>
      <c r="F5" s="27">
        <v>0</v>
      </c>
      <c r="G5" s="27">
        <v>0</v>
      </c>
      <c r="H5" s="27">
        <v>5</v>
      </c>
      <c r="I5" s="27">
        <v>-1900</v>
      </c>
      <c r="J5" s="27">
        <v>-836</v>
      </c>
      <c r="K5" s="27">
        <v>9374</v>
      </c>
      <c r="L5" s="59">
        <f t="shared" si="0"/>
        <v>0</v>
      </c>
      <c r="M5" s="59">
        <f t="shared" si="1"/>
        <v>-1900</v>
      </c>
    </row>
    <row r="6" spans="1:25" ht="12.6" customHeight="1" x14ac:dyDescent="0.2">
      <c r="A6" s="495">
        <v>8.3333333333333301E-2</v>
      </c>
      <c r="B6" s="194">
        <v>3194</v>
      </c>
      <c r="C6" s="27">
        <v>7254</v>
      </c>
      <c r="D6" s="27">
        <v>1460</v>
      </c>
      <c r="E6" s="27">
        <v>182</v>
      </c>
      <c r="F6" s="27">
        <v>0</v>
      </c>
      <c r="G6" s="27">
        <v>0</v>
      </c>
      <c r="H6" s="27">
        <v>3</v>
      </c>
      <c r="I6" s="27">
        <v>-2046</v>
      </c>
      <c r="J6" s="27">
        <v>-721</v>
      </c>
      <c r="K6" s="27">
        <v>9326</v>
      </c>
      <c r="L6" s="59">
        <f t="shared" si="0"/>
        <v>0</v>
      </c>
      <c r="M6" s="59">
        <f t="shared" si="1"/>
        <v>-2046</v>
      </c>
    </row>
    <row r="7" spans="1:25" ht="12.6" customHeight="1" x14ac:dyDescent="0.2">
      <c r="A7" s="495">
        <v>0.125</v>
      </c>
      <c r="B7" s="194">
        <v>3193</v>
      </c>
      <c r="C7" s="27">
        <v>7264</v>
      </c>
      <c r="D7" s="27">
        <v>1445</v>
      </c>
      <c r="E7" s="27">
        <v>182</v>
      </c>
      <c r="F7" s="27">
        <v>0</v>
      </c>
      <c r="G7" s="27">
        <v>0</v>
      </c>
      <c r="H7" s="27">
        <v>3</v>
      </c>
      <c r="I7" s="27">
        <v>-2211</v>
      </c>
      <c r="J7" s="27">
        <v>-610</v>
      </c>
      <c r="K7" s="27">
        <v>9266</v>
      </c>
      <c r="L7" s="59">
        <f t="shared" si="0"/>
        <v>0</v>
      </c>
      <c r="M7" s="59">
        <f t="shared" si="1"/>
        <v>-2211</v>
      </c>
    </row>
    <row r="8" spans="1:25" ht="12.6" customHeight="1" x14ac:dyDescent="0.2">
      <c r="A8" s="495">
        <v>0.16666666666666699</v>
      </c>
      <c r="B8" s="194">
        <v>3194</v>
      </c>
      <c r="C8" s="27">
        <v>7237</v>
      </c>
      <c r="D8" s="27">
        <v>1502</v>
      </c>
      <c r="E8" s="27">
        <v>182</v>
      </c>
      <c r="F8" s="27">
        <v>0</v>
      </c>
      <c r="G8" s="27">
        <v>0</v>
      </c>
      <c r="H8" s="27">
        <v>2</v>
      </c>
      <c r="I8" s="27">
        <v>-2057</v>
      </c>
      <c r="J8" s="27">
        <v>-697</v>
      </c>
      <c r="K8" s="27">
        <v>9363</v>
      </c>
      <c r="L8" s="59">
        <f t="shared" si="0"/>
        <v>0</v>
      </c>
      <c r="M8" s="59">
        <f t="shared" si="1"/>
        <v>-2057</v>
      </c>
    </row>
    <row r="9" spans="1:25" ht="12.6" customHeight="1" x14ac:dyDescent="0.2">
      <c r="A9" s="495">
        <v>0.20833333333333301</v>
      </c>
      <c r="B9" s="194">
        <v>3193</v>
      </c>
      <c r="C9" s="27">
        <v>7195</v>
      </c>
      <c r="D9" s="27">
        <v>1477</v>
      </c>
      <c r="E9" s="27">
        <v>194</v>
      </c>
      <c r="F9" s="27">
        <v>0</v>
      </c>
      <c r="G9" s="27">
        <v>0</v>
      </c>
      <c r="H9" s="27">
        <v>2</v>
      </c>
      <c r="I9" s="27">
        <v>-1950</v>
      </c>
      <c r="J9" s="27">
        <v>-303</v>
      </c>
      <c r="K9" s="27">
        <v>9808</v>
      </c>
      <c r="L9" s="59">
        <f t="shared" si="0"/>
        <v>0</v>
      </c>
      <c r="M9" s="59">
        <f t="shared" si="1"/>
        <v>-1950</v>
      </c>
    </row>
    <row r="10" spans="1:25" ht="12.6" customHeight="1" x14ac:dyDescent="0.2">
      <c r="A10" s="495">
        <v>0.25</v>
      </c>
      <c r="B10" s="194">
        <v>3194</v>
      </c>
      <c r="C10" s="27">
        <v>7386</v>
      </c>
      <c r="D10" s="27">
        <v>1536</v>
      </c>
      <c r="E10" s="27">
        <v>218</v>
      </c>
      <c r="F10" s="27">
        <v>0</v>
      </c>
      <c r="G10" s="27">
        <v>0</v>
      </c>
      <c r="H10" s="27">
        <v>1</v>
      </c>
      <c r="I10" s="27">
        <v>-1441</v>
      </c>
      <c r="J10" s="27">
        <v>-5</v>
      </c>
      <c r="K10" s="27">
        <v>10889</v>
      </c>
      <c r="L10" s="59">
        <f t="shared" si="0"/>
        <v>0</v>
      </c>
      <c r="M10" s="59">
        <f t="shared" si="1"/>
        <v>-1441</v>
      </c>
    </row>
    <row r="11" spans="1:25" ht="12.6" customHeight="1" x14ac:dyDescent="0.2">
      <c r="A11" s="495">
        <v>0.29166666666666702</v>
      </c>
      <c r="B11" s="194">
        <v>3195</v>
      </c>
      <c r="C11" s="27">
        <v>7647</v>
      </c>
      <c r="D11" s="27">
        <v>1600</v>
      </c>
      <c r="E11" s="27">
        <v>491</v>
      </c>
      <c r="F11" s="27">
        <v>208</v>
      </c>
      <c r="G11" s="27">
        <v>0</v>
      </c>
      <c r="H11" s="27">
        <v>2</v>
      </c>
      <c r="I11" s="27">
        <v>-1803</v>
      </c>
      <c r="J11" s="27">
        <v>0</v>
      </c>
      <c r="K11" s="27">
        <v>11340</v>
      </c>
      <c r="L11" s="59">
        <f t="shared" si="0"/>
        <v>0</v>
      </c>
      <c r="M11" s="59">
        <f t="shared" si="1"/>
        <v>-1803</v>
      </c>
    </row>
    <row r="12" spans="1:25" ht="12.6" customHeight="1" x14ac:dyDescent="0.2">
      <c r="A12" s="495">
        <v>0.33333333333333298</v>
      </c>
      <c r="B12" s="194">
        <v>3193</v>
      </c>
      <c r="C12" s="27">
        <v>7780</v>
      </c>
      <c r="D12" s="27">
        <v>1676</v>
      </c>
      <c r="E12" s="27">
        <v>352</v>
      </c>
      <c r="F12" s="27">
        <v>339</v>
      </c>
      <c r="G12" s="27">
        <v>10</v>
      </c>
      <c r="H12" s="27">
        <v>2</v>
      </c>
      <c r="I12" s="27">
        <v>-1858</v>
      </c>
      <c r="J12" s="27">
        <v>0</v>
      </c>
      <c r="K12" s="27">
        <v>11494</v>
      </c>
      <c r="L12" s="59">
        <f t="shared" si="0"/>
        <v>0</v>
      </c>
      <c r="M12" s="59">
        <f t="shared" si="1"/>
        <v>-1858</v>
      </c>
    </row>
    <row r="13" spans="1:25" ht="12.6" customHeight="1" x14ac:dyDescent="0.2">
      <c r="A13" s="495">
        <v>0.375</v>
      </c>
      <c r="B13" s="194">
        <v>3193</v>
      </c>
      <c r="C13" s="27">
        <v>7859</v>
      </c>
      <c r="D13" s="27">
        <v>1688</v>
      </c>
      <c r="E13" s="27">
        <v>364</v>
      </c>
      <c r="F13" s="27">
        <v>401</v>
      </c>
      <c r="G13" s="27">
        <v>56</v>
      </c>
      <c r="H13" s="27">
        <v>2</v>
      </c>
      <c r="I13" s="27">
        <v>-1843</v>
      </c>
      <c r="J13" s="27">
        <v>0</v>
      </c>
      <c r="K13" s="27">
        <v>11720</v>
      </c>
      <c r="L13" s="59">
        <f t="shared" si="0"/>
        <v>0</v>
      </c>
      <c r="M13" s="59">
        <f t="shared" si="1"/>
        <v>-1843</v>
      </c>
    </row>
    <row r="14" spans="1:25" ht="12.6" customHeight="1" x14ac:dyDescent="0.2">
      <c r="A14" s="495">
        <v>0.41666666666666702</v>
      </c>
      <c r="B14" s="194">
        <v>3193</v>
      </c>
      <c r="C14" s="27">
        <v>7730</v>
      </c>
      <c r="D14" s="27">
        <v>1634</v>
      </c>
      <c r="E14" s="27">
        <v>367</v>
      </c>
      <c r="F14" s="27">
        <v>430</v>
      </c>
      <c r="G14" s="27">
        <v>107</v>
      </c>
      <c r="H14" s="27">
        <v>2</v>
      </c>
      <c r="I14" s="27">
        <v>-1705</v>
      </c>
      <c r="J14" s="27">
        <v>0</v>
      </c>
      <c r="K14" s="27">
        <v>11758</v>
      </c>
      <c r="L14" s="59">
        <f t="shared" si="0"/>
        <v>0</v>
      </c>
      <c r="M14" s="59">
        <f t="shared" si="1"/>
        <v>-1705</v>
      </c>
    </row>
    <row r="15" spans="1:25" ht="12.6" customHeight="1" x14ac:dyDescent="0.2">
      <c r="A15" s="495">
        <v>0.45833333333333298</v>
      </c>
      <c r="B15" s="194">
        <v>3191</v>
      </c>
      <c r="C15" s="27">
        <v>7645</v>
      </c>
      <c r="D15" s="27">
        <v>1620</v>
      </c>
      <c r="E15" s="27">
        <v>386</v>
      </c>
      <c r="F15" s="27">
        <v>200</v>
      </c>
      <c r="G15" s="27">
        <v>147</v>
      </c>
      <c r="H15" s="27">
        <v>2</v>
      </c>
      <c r="I15" s="27">
        <v>-1556</v>
      </c>
      <c r="J15" s="27">
        <v>0</v>
      </c>
      <c r="K15" s="27">
        <v>11635</v>
      </c>
      <c r="L15" s="59">
        <f t="shared" si="0"/>
        <v>0</v>
      </c>
      <c r="M15" s="59">
        <f t="shared" si="1"/>
        <v>-1556</v>
      </c>
    </row>
    <row r="16" spans="1:25" ht="12.6" customHeight="1" x14ac:dyDescent="0.2">
      <c r="A16" s="495">
        <v>0.5</v>
      </c>
      <c r="B16" s="194">
        <v>3192</v>
      </c>
      <c r="C16" s="27">
        <v>7644</v>
      </c>
      <c r="D16" s="27">
        <v>1616</v>
      </c>
      <c r="E16" s="27">
        <v>189</v>
      </c>
      <c r="F16" s="27">
        <v>400</v>
      </c>
      <c r="G16" s="27">
        <v>148</v>
      </c>
      <c r="H16" s="27">
        <v>2</v>
      </c>
      <c r="I16" s="27">
        <v>-1423</v>
      </c>
      <c r="J16" s="27">
        <v>0</v>
      </c>
      <c r="K16" s="27">
        <v>11768</v>
      </c>
      <c r="L16" s="59">
        <f t="shared" si="0"/>
        <v>0</v>
      </c>
      <c r="M16" s="59">
        <f t="shared" si="1"/>
        <v>-1423</v>
      </c>
    </row>
    <row r="17" spans="1:25" ht="12.6" customHeight="1" x14ac:dyDescent="0.2">
      <c r="A17" s="495">
        <v>0.54166666666666696</v>
      </c>
      <c r="B17" s="194">
        <v>3194</v>
      </c>
      <c r="C17" s="27">
        <v>7642</v>
      </c>
      <c r="D17" s="27">
        <v>1625</v>
      </c>
      <c r="E17" s="27">
        <v>180</v>
      </c>
      <c r="F17" s="27">
        <v>159</v>
      </c>
      <c r="G17" s="27">
        <v>128</v>
      </c>
      <c r="H17" s="27">
        <v>4</v>
      </c>
      <c r="I17" s="27">
        <v>-1196</v>
      </c>
      <c r="J17" s="27">
        <v>0</v>
      </c>
      <c r="K17" s="27">
        <v>11736</v>
      </c>
      <c r="L17" s="59">
        <f t="shared" si="0"/>
        <v>0</v>
      </c>
      <c r="M17" s="59">
        <f t="shared" si="1"/>
        <v>-1196</v>
      </c>
    </row>
    <row r="18" spans="1:25" ht="12.6" customHeight="1" x14ac:dyDescent="0.2">
      <c r="A18" s="495">
        <v>0.58333333333333304</v>
      </c>
      <c r="B18" s="194">
        <v>3194</v>
      </c>
      <c r="C18" s="27">
        <v>7612</v>
      </c>
      <c r="D18" s="27">
        <v>1620</v>
      </c>
      <c r="E18" s="27">
        <v>180</v>
      </c>
      <c r="F18" s="27">
        <v>89</v>
      </c>
      <c r="G18" s="27">
        <v>82</v>
      </c>
      <c r="H18" s="27">
        <v>7</v>
      </c>
      <c r="I18" s="27">
        <v>-1160</v>
      </c>
      <c r="J18" s="27">
        <v>0</v>
      </c>
      <c r="K18" s="27">
        <v>11624</v>
      </c>
      <c r="L18" s="59">
        <f t="shared" si="0"/>
        <v>0</v>
      </c>
      <c r="M18" s="59">
        <f t="shared" si="1"/>
        <v>-1160</v>
      </c>
    </row>
    <row r="19" spans="1:25" ht="12.6" customHeight="1" x14ac:dyDescent="0.2">
      <c r="A19" s="495">
        <v>0.625</v>
      </c>
      <c r="B19" s="194">
        <v>3193</v>
      </c>
      <c r="C19" s="27">
        <v>7652</v>
      </c>
      <c r="D19" s="27">
        <v>1642</v>
      </c>
      <c r="E19" s="27">
        <v>180</v>
      </c>
      <c r="F19" s="27">
        <v>0</v>
      </c>
      <c r="G19" s="27">
        <v>33</v>
      </c>
      <c r="H19" s="27">
        <v>9</v>
      </c>
      <c r="I19" s="27">
        <v>-1087</v>
      </c>
      <c r="J19" s="27">
        <v>0</v>
      </c>
      <c r="K19" s="27">
        <v>11622</v>
      </c>
      <c r="L19" s="59">
        <f t="shared" si="0"/>
        <v>0</v>
      </c>
      <c r="M19" s="59">
        <f t="shared" si="1"/>
        <v>-1087</v>
      </c>
    </row>
    <row r="20" spans="1:25" ht="12.6" customHeight="1" x14ac:dyDescent="0.2">
      <c r="A20" s="495">
        <v>0.66666666666666696</v>
      </c>
      <c r="B20" s="194">
        <v>3193</v>
      </c>
      <c r="C20" s="27">
        <v>7595</v>
      </c>
      <c r="D20" s="27">
        <v>1624</v>
      </c>
      <c r="E20" s="27">
        <v>184</v>
      </c>
      <c r="F20" s="27">
        <v>240</v>
      </c>
      <c r="G20" s="27">
        <v>3</v>
      </c>
      <c r="H20" s="27">
        <v>10</v>
      </c>
      <c r="I20" s="27">
        <v>-1379</v>
      </c>
      <c r="J20" s="27">
        <v>0</v>
      </c>
      <c r="K20" s="27">
        <v>11470</v>
      </c>
      <c r="L20" s="59">
        <f t="shared" si="0"/>
        <v>0</v>
      </c>
      <c r="M20" s="59">
        <f t="shared" si="1"/>
        <v>-1379</v>
      </c>
    </row>
    <row r="21" spans="1:25" ht="12.6" customHeight="1" x14ac:dyDescent="0.2">
      <c r="A21" s="495">
        <v>0.70833333333333304</v>
      </c>
      <c r="B21" s="194">
        <v>3192</v>
      </c>
      <c r="C21" s="27">
        <v>7674</v>
      </c>
      <c r="D21" s="27">
        <v>1664</v>
      </c>
      <c r="E21" s="27">
        <v>445</v>
      </c>
      <c r="F21" s="27">
        <v>340</v>
      </c>
      <c r="G21" s="27">
        <v>0</v>
      </c>
      <c r="H21" s="27">
        <v>7</v>
      </c>
      <c r="I21" s="27">
        <v>-1655</v>
      </c>
      <c r="J21" s="27">
        <v>0</v>
      </c>
      <c r="K21" s="27">
        <v>11667</v>
      </c>
      <c r="L21" s="59">
        <f t="shared" si="0"/>
        <v>0</v>
      </c>
      <c r="M21" s="59">
        <f t="shared" si="1"/>
        <v>-1655</v>
      </c>
    </row>
    <row r="22" spans="1:25" ht="12.6" customHeight="1" x14ac:dyDescent="0.2">
      <c r="A22" s="495">
        <v>0.75</v>
      </c>
      <c r="B22" s="194">
        <v>3190</v>
      </c>
      <c r="C22" s="27">
        <v>7596</v>
      </c>
      <c r="D22" s="27">
        <v>1610</v>
      </c>
      <c r="E22" s="27">
        <v>555</v>
      </c>
      <c r="F22" s="27">
        <v>535</v>
      </c>
      <c r="G22" s="27">
        <v>0</v>
      </c>
      <c r="H22" s="27">
        <v>8</v>
      </c>
      <c r="I22" s="27">
        <v>-2052</v>
      </c>
      <c r="J22" s="27">
        <v>0</v>
      </c>
      <c r="K22" s="27">
        <v>11442</v>
      </c>
      <c r="L22" s="59">
        <f t="shared" si="0"/>
        <v>0</v>
      </c>
      <c r="M22" s="59">
        <f t="shared" si="1"/>
        <v>-2052</v>
      </c>
    </row>
    <row r="23" spans="1:25" ht="12.6" customHeight="1" x14ac:dyDescent="0.2">
      <c r="A23" s="495">
        <v>0.79166666666666696</v>
      </c>
      <c r="B23" s="194">
        <v>3192</v>
      </c>
      <c r="C23" s="27">
        <v>7645</v>
      </c>
      <c r="D23" s="27">
        <v>1623</v>
      </c>
      <c r="E23" s="27">
        <v>404</v>
      </c>
      <c r="F23" s="27">
        <v>464</v>
      </c>
      <c r="G23" s="27">
        <v>0</v>
      </c>
      <c r="H23" s="27">
        <v>8</v>
      </c>
      <c r="I23" s="27">
        <v>-2007</v>
      </c>
      <c r="J23" s="27">
        <v>0</v>
      </c>
      <c r="K23" s="27">
        <v>11329</v>
      </c>
      <c r="L23" s="59">
        <f t="shared" si="0"/>
        <v>0</v>
      </c>
      <c r="M23" s="59">
        <f t="shared" si="1"/>
        <v>-2007</v>
      </c>
    </row>
    <row r="24" spans="1:25" ht="12.6" customHeight="1" x14ac:dyDescent="0.2">
      <c r="A24" s="495">
        <v>0.83333333333333304</v>
      </c>
      <c r="B24" s="194">
        <v>3190</v>
      </c>
      <c r="C24" s="27">
        <v>7470</v>
      </c>
      <c r="D24" s="27">
        <v>1556</v>
      </c>
      <c r="E24" s="27">
        <v>378</v>
      </c>
      <c r="F24" s="27">
        <v>188</v>
      </c>
      <c r="G24" s="27">
        <v>0</v>
      </c>
      <c r="H24" s="27">
        <v>7</v>
      </c>
      <c r="I24" s="27">
        <v>-1785</v>
      </c>
      <c r="J24" s="27">
        <v>0</v>
      </c>
      <c r="K24" s="27">
        <v>11004</v>
      </c>
      <c r="L24" s="59">
        <f t="shared" si="0"/>
        <v>0</v>
      </c>
      <c r="M24" s="59">
        <f t="shared" si="1"/>
        <v>-1785</v>
      </c>
    </row>
    <row r="25" spans="1:25" ht="12.6" customHeight="1" x14ac:dyDescent="0.2">
      <c r="A25" s="495">
        <v>0.875</v>
      </c>
      <c r="B25" s="194">
        <v>3189</v>
      </c>
      <c r="C25" s="27">
        <v>7406</v>
      </c>
      <c r="D25" s="27">
        <v>1540</v>
      </c>
      <c r="E25" s="27">
        <v>297</v>
      </c>
      <c r="F25" s="27">
        <v>3</v>
      </c>
      <c r="G25" s="27">
        <v>0</v>
      </c>
      <c r="H25" s="27">
        <v>8</v>
      </c>
      <c r="I25" s="27">
        <v>-1936</v>
      </c>
      <c r="J25" s="27">
        <v>0</v>
      </c>
      <c r="K25" s="27">
        <v>10507</v>
      </c>
      <c r="L25" s="59">
        <f t="shared" si="0"/>
        <v>0</v>
      </c>
      <c r="M25" s="59">
        <f t="shared" si="1"/>
        <v>-1936</v>
      </c>
    </row>
    <row r="26" spans="1:25" ht="12.6" customHeight="1" x14ac:dyDescent="0.2">
      <c r="A26" s="495">
        <v>0.91666666666666696</v>
      </c>
      <c r="B26" s="194">
        <v>3190</v>
      </c>
      <c r="C26" s="27">
        <v>7490</v>
      </c>
      <c r="D26" s="27">
        <v>1447</v>
      </c>
      <c r="E26" s="27">
        <v>247</v>
      </c>
      <c r="F26" s="27">
        <v>0</v>
      </c>
      <c r="G26" s="27">
        <v>0</v>
      </c>
      <c r="H26" s="27">
        <v>10</v>
      </c>
      <c r="I26" s="27">
        <v>-2369</v>
      </c>
      <c r="J26" s="27">
        <v>0</v>
      </c>
      <c r="K26" s="27">
        <v>10015</v>
      </c>
      <c r="L26" s="59">
        <f t="shared" si="0"/>
        <v>0</v>
      </c>
      <c r="M26" s="59">
        <f t="shared" si="1"/>
        <v>-2369</v>
      </c>
    </row>
    <row r="27" spans="1:25" ht="12.6" customHeight="1" thickBot="1" x14ac:dyDescent="0.25">
      <c r="A27" s="494">
        <v>0.95833333333333304</v>
      </c>
      <c r="B27" s="33">
        <v>3190</v>
      </c>
      <c r="C27" s="33">
        <v>7521</v>
      </c>
      <c r="D27" s="33">
        <v>1527</v>
      </c>
      <c r="E27" s="33">
        <v>256</v>
      </c>
      <c r="F27" s="33">
        <v>0</v>
      </c>
      <c r="G27" s="33">
        <v>0</v>
      </c>
      <c r="H27" s="33">
        <v>10</v>
      </c>
      <c r="I27" s="33">
        <v>-2900</v>
      </c>
      <c r="J27" s="33">
        <v>0</v>
      </c>
      <c r="K27" s="33">
        <v>9604</v>
      </c>
      <c r="L27" s="59">
        <f t="shared" si="0"/>
        <v>0</v>
      </c>
      <c r="M27" s="59">
        <f t="shared" si="1"/>
        <v>-2900</v>
      </c>
    </row>
    <row r="28" spans="1:25" s="25" customFormat="1" ht="11.25" x14ac:dyDescent="0.2"/>
    <row r="29" spans="1:25" ht="24" x14ac:dyDescent="0.2">
      <c r="A29" s="274" t="s">
        <v>66</v>
      </c>
      <c r="B29" s="217" t="s">
        <v>8</v>
      </c>
      <c r="C29" s="217" t="s">
        <v>36</v>
      </c>
      <c r="D29" s="217" t="s">
        <v>117</v>
      </c>
      <c r="E29" s="217" t="s">
        <v>59</v>
      </c>
      <c r="F29" s="217" t="s">
        <v>60</v>
      </c>
      <c r="G29" s="217" t="s">
        <v>62</v>
      </c>
      <c r="H29" s="217" t="s">
        <v>61</v>
      </c>
      <c r="I29" s="217" t="s">
        <v>72</v>
      </c>
      <c r="J29" s="217" t="s">
        <v>118</v>
      </c>
      <c r="K29" s="217" t="s">
        <v>230</v>
      </c>
      <c r="N29" s="754" t="s">
        <v>444</v>
      </c>
      <c r="O29" s="754"/>
      <c r="P29" s="754"/>
      <c r="Q29" s="754"/>
      <c r="R29" s="754"/>
      <c r="S29" s="754"/>
      <c r="T29" s="754"/>
      <c r="U29" s="754"/>
      <c r="V29" s="754"/>
      <c r="W29" s="754"/>
      <c r="X29" s="754"/>
      <c r="Y29" s="754"/>
    </row>
    <row r="30" spans="1:25" x14ac:dyDescent="0.2">
      <c r="A30" s="493">
        <v>0</v>
      </c>
      <c r="B30" s="66">
        <v>3192</v>
      </c>
      <c r="C30" s="66">
        <v>6376</v>
      </c>
      <c r="D30" s="66">
        <v>737</v>
      </c>
      <c r="E30" s="66">
        <v>95</v>
      </c>
      <c r="F30" s="66">
        <v>0</v>
      </c>
      <c r="G30" s="66">
        <v>0</v>
      </c>
      <c r="H30" s="66">
        <v>3</v>
      </c>
      <c r="I30" s="66">
        <v>-746</v>
      </c>
      <c r="J30" s="66">
        <v>-708</v>
      </c>
      <c r="K30" s="66">
        <v>8949</v>
      </c>
      <c r="L30" s="59">
        <f t="shared" ref="L30:L53" si="2">IF(I30&lt;0,0,I30)</f>
        <v>0</v>
      </c>
      <c r="M30" s="59">
        <f t="shared" ref="M30:M53" si="3">IF(I30&lt;0,I30,0)</f>
        <v>-746</v>
      </c>
    </row>
    <row r="31" spans="1:25" x14ac:dyDescent="0.2">
      <c r="A31" s="495">
        <v>4.1666666666666699E-2</v>
      </c>
      <c r="B31" s="194">
        <v>3193</v>
      </c>
      <c r="C31" s="27">
        <v>6348</v>
      </c>
      <c r="D31" s="27">
        <v>745</v>
      </c>
      <c r="E31" s="27">
        <v>95</v>
      </c>
      <c r="F31" s="27">
        <v>0</v>
      </c>
      <c r="G31" s="27">
        <v>0</v>
      </c>
      <c r="H31" s="27">
        <v>2</v>
      </c>
      <c r="I31" s="27">
        <v>-234</v>
      </c>
      <c r="J31" s="27">
        <v>-1112</v>
      </c>
      <c r="K31" s="27">
        <v>9037</v>
      </c>
      <c r="L31" s="59">
        <f t="shared" si="2"/>
        <v>0</v>
      </c>
      <c r="M31" s="59">
        <f t="shared" si="3"/>
        <v>-234</v>
      </c>
    </row>
    <row r="32" spans="1:25" ht="12.75" customHeight="1" x14ac:dyDescent="0.2">
      <c r="A32" s="495">
        <v>8.3333333333333301E-2</v>
      </c>
      <c r="B32" s="194">
        <v>3194</v>
      </c>
      <c r="C32" s="27">
        <v>6372</v>
      </c>
      <c r="D32" s="27">
        <v>743</v>
      </c>
      <c r="E32" s="27">
        <v>95</v>
      </c>
      <c r="F32" s="27">
        <v>0</v>
      </c>
      <c r="G32" s="27">
        <v>0</v>
      </c>
      <c r="H32" s="27">
        <v>2</v>
      </c>
      <c r="I32" s="27">
        <v>-340</v>
      </c>
      <c r="J32" s="27">
        <v>-1110</v>
      </c>
      <c r="K32" s="27">
        <v>8956</v>
      </c>
      <c r="L32" s="59">
        <f t="shared" si="2"/>
        <v>0</v>
      </c>
      <c r="M32" s="59">
        <f t="shared" si="3"/>
        <v>-340</v>
      </c>
    </row>
    <row r="33" spans="1:13" ht="12.75" customHeight="1" x14ac:dyDescent="0.2">
      <c r="A33" s="495">
        <v>0.125</v>
      </c>
      <c r="B33" s="194">
        <v>3192</v>
      </c>
      <c r="C33" s="27">
        <v>6413</v>
      </c>
      <c r="D33" s="27">
        <v>746</v>
      </c>
      <c r="E33" s="27">
        <v>95</v>
      </c>
      <c r="F33" s="27">
        <v>0</v>
      </c>
      <c r="G33" s="27">
        <v>0</v>
      </c>
      <c r="H33" s="27">
        <v>1</v>
      </c>
      <c r="I33" s="27">
        <v>-478</v>
      </c>
      <c r="J33" s="27">
        <v>-1102</v>
      </c>
      <c r="K33" s="27">
        <v>8867</v>
      </c>
      <c r="L33" s="59">
        <f t="shared" si="2"/>
        <v>0</v>
      </c>
      <c r="M33" s="59">
        <f t="shared" si="3"/>
        <v>-478</v>
      </c>
    </row>
    <row r="34" spans="1:13" ht="12.75" customHeight="1" x14ac:dyDescent="0.2">
      <c r="A34" s="495">
        <v>0.16666666666666699</v>
      </c>
      <c r="B34" s="194">
        <v>3194</v>
      </c>
      <c r="C34" s="27">
        <v>6439</v>
      </c>
      <c r="D34" s="27">
        <v>973</v>
      </c>
      <c r="E34" s="27">
        <v>95</v>
      </c>
      <c r="F34" s="27">
        <v>0</v>
      </c>
      <c r="G34" s="27">
        <v>0</v>
      </c>
      <c r="H34" s="27">
        <v>2</v>
      </c>
      <c r="I34" s="27">
        <v>-610</v>
      </c>
      <c r="J34" s="27">
        <v>-1092</v>
      </c>
      <c r="K34" s="27">
        <v>9001</v>
      </c>
      <c r="L34" s="59">
        <f t="shared" si="2"/>
        <v>0</v>
      </c>
      <c r="M34" s="59">
        <f t="shared" si="3"/>
        <v>-610</v>
      </c>
    </row>
    <row r="35" spans="1:13" ht="12.75" customHeight="1" x14ac:dyDescent="0.2">
      <c r="A35" s="495">
        <v>0.20833333333333301</v>
      </c>
      <c r="B35" s="194">
        <v>3193</v>
      </c>
      <c r="C35" s="27">
        <v>6348</v>
      </c>
      <c r="D35" s="27">
        <v>1320</v>
      </c>
      <c r="E35" s="27">
        <v>94</v>
      </c>
      <c r="F35" s="27">
        <v>0</v>
      </c>
      <c r="G35" s="27">
        <v>0</v>
      </c>
      <c r="H35" s="27">
        <v>2</v>
      </c>
      <c r="I35" s="27">
        <v>-556</v>
      </c>
      <c r="J35" s="27">
        <v>-925</v>
      </c>
      <c r="K35" s="27">
        <v>9476</v>
      </c>
      <c r="L35" s="59">
        <f t="shared" si="2"/>
        <v>0</v>
      </c>
      <c r="M35" s="59">
        <f t="shared" si="3"/>
        <v>-556</v>
      </c>
    </row>
    <row r="36" spans="1:13" ht="12.75" customHeight="1" x14ac:dyDescent="0.2">
      <c r="A36" s="495">
        <v>0.25</v>
      </c>
      <c r="B36" s="194">
        <v>3191</v>
      </c>
      <c r="C36" s="27">
        <v>6488</v>
      </c>
      <c r="D36" s="27">
        <v>1501</v>
      </c>
      <c r="E36" s="27">
        <v>99</v>
      </c>
      <c r="F36" s="27">
        <v>0</v>
      </c>
      <c r="G36" s="27">
        <v>0</v>
      </c>
      <c r="H36" s="27">
        <v>1</v>
      </c>
      <c r="I36" s="27">
        <v>-738</v>
      </c>
      <c r="J36" s="27">
        <v>-40</v>
      </c>
      <c r="K36" s="27">
        <v>10502</v>
      </c>
      <c r="L36" s="59">
        <f t="shared" si="2"/>
        <v>0</v>
      </c>
      <c r="M36" s="59">
        <f t="shared" si="3"/>
        <v>-738</v>
      </c>
    </row>
    <row r="37" spans="1:13" ht="12.75" customHeight="1" x14ac:dyDescent="0.2">
      <c r="A37" s="495">
        <v>0.29166666666666702</v>
      </c>
      <c r="B37" s="194">
        <v>3191</v>
      </c>
      <c r="C37" s="27">
        <v>6693</v>
      </c>
      <c r="D37" s="27">
        <v>1578</v>
      </c>
      <c r="E37" s="27">
        <v>123</v>
      </c>
      <c r="F37" s="27">
        <v>186</v>
      </c>
      <c r="G37" s="27">
        <v>0</v>
      </c>
      <c r="H37" s="27">
        <v>1</v>
      </c>
      <c r="I37" s="27">
        <v>-814</v>
      </c>
      <c r="J37" s="27">
        <v>0</v>
      </c>
      <c r="K37" s="27">
        <v>10958</v>
      </c>
      <c r="L37" s="59">
        <f t="shared" si="2"/>
        <v>0</v>
      </c>
      <c r="M37" s="59">
        <f t="shared" si="3"/>
        <v>-814</v>
      </c>
    </row>
    <row r="38" spans="1:13" ht="12.75" customHeight="1" x14ac:dyDescent="0.2">
      <c r="A38" s="495">
        <v>0.33333333333333298</v>
      </c>
      <c r="B38" s="194">
        <v>3192</v>
      </c>
      <c r="C38" s="27">
        <v>6701</v>
      </c>
      <c r="D38" s="27">
        <v>1564</v>
      </c>
      <c r="E38" s="27">
        <v>181</v>
      </c>
      <c r="F38" s="27">
        <v>343</v>
      </c>
      <c r="G38" s="27">
        <v>4</v>
      </c>
      <c r="H38" s="27">
        <v>1</v>
      </c>
      <c r="I38" s="27">
        <v>-894</v>
      </c>
      <c r="J38" s="27">
        <v>0</v>
      </c>
      <c r="K38" s="27">
        <v>11092</v>
      </c>
      <c r="L38" s="59">
        <f t="shared" si="2"/>
        <v>0</v>
      </c>
      <c r="M38" s="59">
        <f t="shared" si="3"/>
        <v>-894</v>
      </c>
    </row>
    <row r="39" spans="1:13" ht="12.75" customHeight="1" x14ac:dyDescent="0.2">
      <c r="A39" s="495">
        <v>0.375</v>
      </c>
      <c r="B39" s="194">
        <v>3192</v>
      </c>
      <c r="C39" s="27">
        <v>6722</v>
      </c>
      <c r="D39" s="27">
        <v>1572</v>
      </c>
      <c r="E39" s="27">
        <v>173</v>
      </c>
      <c r="F39" s="27">
        <v>511</v>
      </c>
      <c r="G39" s="27">
        <v>11</v>
      </c>
      <c r="H39" s="27">
        <v>1</v>
      </c>
      <c r="I39" s="27">
        <v>-945</v>
      </c>
      <c r="J39" s="27">
        <v>0</v>
      </c>
      <c r="K39" s="27">
        <v>11237</v>
      </c>
      <c r="L39" s="59">
        <f t="shared" si="2"/>
        <v>0</v>
      </c>
      <c r="M39" s="59">
        <f t="shared" si="3"/>
        <v>-945</v>
      </c>
    </row>
    <row r="40" spans="1:13" ht="12.75" customHeight="1" x14ac:dyDescent="0.2">
      <c r="A40" s="495">
        <v>0.41666666666666702</v>
      </c>
      <c r="B40" s="194">
        <v>3190</v>
      </c>
      <c r="C40" s="27">
        <v>6847</v>
      </c>
      <c r="D40" s="27">
        <v>1572</v>
      </c>
      <c r="E40" s="27">
        <v>165</v>
      </c>
      <c r="F40" s="27">
        <v>371</v>
      </c>
      <c r="G40" s="27">
        <v>21</v>
      </c>
      <c r="H40" s="27">
        <v>1</v>
      </c>
      <c r="I40" s="27">
        <v>-940</v>
      </c>
      <c r="J40" s="27">
        <v>0</v>
      </c>
      <c r="K40" s="27">
        <v>11227</v>
      </c>
      <c r="L40" s="59">
        <f t="shared" si="2"/>
        <v>0</v>
      </c>
      <c r="M40" s="59">
        <f t="shared" si="3"/>
        <v>-940</v>
      </c>
    </row>
    <row r="41" spans="1:13" x14ac:dyDescent="0.2">
      <c r="A41" s="495">
        <v>0.45833333333333298</v>
      </c>
      <c r="B41" s="194">
        <v>3192</v>
      </c>
      <c r="C41" s="27">
        <v>6828</v>
      </c>
      <c r="D41" s="27">
        <v>1576</v>
      </c>
      <c r="E41" s="27">
        <v>164</v>
      </c>
      <c r="F41" s="27">
        <v>250</v>
      </c>
      <c r="G41" s="27">
        <v>33</v>
      </c>
      <c r="H41" s="27">
        <v>2</v>
      </c>
      <c r="I41" s="27">
        <v>-951</v>
      </c>
      <c r="J41" s="27">
        <v>0</v>
      </c>
      <c r="K41" s="27">
        <v>11094</v>
      </c>
      <c r="L41" s="59">
        <f t="shared" si="2"/>
        <v>0</v>
      </c>
      <c r="M41" s="59">
        <f t="shared" si="3"/>
        <v>-951</v>
      </c>
    </row>
    <row r="42" spans="1:13" s="25" customFormat="1" x14ac:dyDescent="0.2">
      <c r="A42" s="495">
        <v>0.5</v>
      </c>
      <c r="B42" s="194">
        <v>3195</v>
      </c>
      <c r="C42" s="57">
        <v>6708</v>
      </c>
      <c r="D42" s="57">
        <v>1576</v>
      </c>
      <c r="E42" s="57">
        <v>99</v>
      </c>
      <c r="F42" s="57">
        <v>69</v>
      </c>
      <c r="G42" s="57">
        <v>43</v>
      </c>
      <c r="H42" s="57">
        <v>3</v>
      </c>
      <c r="I42" s="57">
        <v>-402</v>
      </c>
      <c r="J42" s="57">
        <v>0</v>
      </c>
      <c r="K42" s="57">
        <v>11291</v>
      </c>
      <c r="L42" s="59">
        <f t="shared" si="2"/>
        <v>0</v>
      </c>
      <c r="M42" s="59">
        <f t="shared" si="3"/>
        <v>-402</v>
      </c>
    </row>
    <row r="43" spans="1:13" x14ac:dyDescent="0.2">
      <c r="A43" s="495">
        <v>0.54166666666666696</v>
      </c>
      <c r="B43" s="194">
        <v>3192</v>
      </c>
      <c r="C43" s="27">
        <v>6711</v>
      </c>
      <c r="D43" s="27">
        <v>1573</v>
      </c>
      <c r="E43" s="27">
        <v>99</v>
      </c>
      <c r="F43" s="27">
        <v>127</v>
      </c>
      <c r="G43" s="27">
        <v>46</v>
      </c>
      <c r="H43" s="27">
        <v>2</v>
      </c>
      <c r="I43" s="27">
        <v>-521</v>
      </c>
      <c r="J43" s="27">
        <v>0</v>
      </c>
      <c r="K43" s="27">
        <v>11229</v>
      </c>
      <c r="L43" s="59">
        <f t="shared" si="2"/>
        <v>0</v>
      </c>
      <c r="M43" s="59">
        <f t="shared" si="3"/>
        <v>-521</v>
      </c>
    </row>
    <row r="44" spans="1:13" x14ac:dyDescent="0.2">
      <c r="A44" s="495">
        <v>0.58333333333333304</v>
      </c>
      <c r="B44" s="194">
        <v>3192</v>
      </c>
      <c r="C44" s="27">
        <v>6821</v>
      </c>
      <c r="D44" s="27">
        <v>1565</v>
      </c>
      <c r="E44" s="27">
        <v>97</v>
      </c>
      <c r="F44" s="27">
        <v>202</v>
      </c>
      <c r="G44" s="27">
        <v>33</v>
      </c>
      <c r="H44" s="27">
        <v>2</v>
      </c>
      <c r="I44" s="27">
        <v>-696</v>
      </c>
      <c r="J44" s="27">
        <v>0</v>
      </c>
      <c r="K44" s="27">
        <v>11216</v>
      </c>
      <c r="L44" s="59">
        <f t="shared" si="2"/>
        <v>0</v>
      </c>
      <c r="M44" s="59">
        <f t="shared" si="3"/>
        <v>-696</v>
      </c>
    </row>
    <row r="45" spans="1:13" x14ac:dyDescent="0.2">
      <c r="A45" s="495">
        <v>0.625</v>
      </c>
      <c r="B45" s="194">
        <v>3192</v>
      </c>
      <c r="C45" s="27">
        <v>6807</v>
      </c>
      <c r="D45" s="27">
        <v>1560</v>
      </c>
      <c r="E45" s="27">
        <v>98</v>
      </c>
      <c r="F45" s="27">
        <v>220</v>
      </c>
      <c r="G45" s="27">
        <v>14</v>
      </c>
      <c r="H45" s="27">
        <v>3</v>
      </c>
      <c r="I45" s="27">
        <v>-749</v>
      </c>
      <c r="J45" s="27">
        <v>0</v>
      </c>
      <c r="K45" s="27">
        <v>11145</v>
      </c>
      <c r="L45" s="59">
        <f t="shared" si="2"/>
        <v>0</v>
      </c>
      <c r="M45" s="59">
        <f t="shared" si="3"/>
        <v>-749</v>
      </c>
    </row>
    <row r="46" spans="1:13" x14ac:dyDescent="0.2">
      <c r="A46" s="495">
        <v>0.66666666666666696</v>
      </c>
      <c r="B46" s="194">
        <v>3194</v>
      </c>
      <c r="C46" s="27">
        <v>6625</v>
      </c>
      <c r="D46" s="27">
        <v>1555</v>
      </c>
      <c r="E46" s="27">
        <v>102</v>
      </c>
      <c r="F46" s="27">
        <v>70</v>
      </c>
      <c r="G46" s="27">
        <v>2</v>
      </c>
      <c r="H46" s="27">
        <v>3</v>
      </c>
      <c r="I46" s="27">
        <v>-535</v>
      </c>
      <c r="J46" s="27">
        <v>0</v>
      </c>
      <c r="K46" s="27">
        <v>11016</v>
      </c>
      <c r="L46" s="59">
        <f t="shared" si="2"/>
        <v>0</v>
      </c>
      <c r="M46" s="59">
        <f t="shared" si="3"/>
        <v>-535</v>
      </c>
    </row>
    <row r="47" spans="1:13" x14ac:dyDescent="0.2">
      <c r="A47" s="495">
        <v>0.70833333333333304</v>
      </c>
      <c r="B47" s="194">
        <v>3192</v>
      </c>
      <c r="C47" s="27">
        <v>6672</v>
      </c>
      <c r="D47" s="27">
        <v>1556</v>
      </c>
      <c r="E47" s="27">
        <v>251</v>
      </c>
      <c r="F47" s="27">
        <v>0</v>
      </c>
      <c r="G47" s="27">
        <v>0</v>
      </c>
      <c r="H47" s="27">
        <v>3</v>
      </c>
      <c r="I47" s="27">
        <v>-338</v>
      </c>
      <c r="J47" s="27">
        <v>0</v>
      </c>
      <c r="K47" s="27">
        <v>11336</v>
      </c>
      <c r="L47" s="59">
        <f t="shared" si="2"/>
        <v>0</v>
      </c>
      <c r="M47" s="59">
        <f t="shared" si="3"/>
        <v>-338</v>
      </c>
    </row>
    <row r="48" spans="1:13" x14ac:dyDescent="0.2">
      <c r="A48" s="495">
        <v>0.75</v>
      </c>
      <c r="B48" s="194">
        <v>3190</v>
      </c>
      <c r="C48" s="27">
        <v>6723</v>
      </c>
      <c r="D48" s="27">
        <v>1558</v>
      </c>
      <c r="E48" s="27">
        <v>257</v>
      </c>
      <c r="F48" s="27">
        <v>209</v>
      </c>
      <c r="G48" s="27">
        <v>0</v>
      </c>
      <c r="H48" s="27">
        <v>6</v>
      </c>
      <c r="I48" s="27">
        <v>-869</v>
      </c>
      <c r="J48" s="27">
        <v>0</v>
      </c>
      <c r="K48" s="27">
        <v>11074</v>
      </c>
      <c r="L48" s="59">
        <f t="shared" si="2"/>
        <v>0</v>
      </c>
      <c r="M48" s="59">
        <f t="shared" si="3"/>
        <v>-869</v>
      </c>
    </row>
    <row r="49" spans="1:25" x14ac:dyDescent="0.2">
      <c r="A49" s="495">
        <v>0.79166666666666696</v>
      </c>
      <c r="B49" s="194">
        <v>3191</v>
      </c>
      <c r="C49" s="27">
        <v>6740</v>
      </c>
      <c r="D49" s="27">
        <v>1567</v>
      </c>
      <c r="E49" s="27">
        <v>207</v>
      </c>
      <c r="F49" s="27">
        <v>169</v>
      </c>
      <c r="G49" s="27">
        <v>0</v>
      </c>
      <c r="H49" s="27">
        <v>9</v>
      </c>
      <c r="I49" s="27">
        <v>-921</v>
      </c>
      <c r="J49" s="27">
        <v>0</v>
      </c>
      <c r="K49" s="27">
        <v>10962</v>
      </c>
      <c r="L49" s="59">
        <f t="shared" si="2"/>
        <v>0</v>
      </c>
      <c r="M49" s="59">
        <f t="shared" si="3"/>
        <v>-921</v>
      </c>
    </row>
    <row r="50" spans="1:25" x14ac:dyDescent="0.2">
      <c r="A50" s="495">
        <v>0.83333333333333304</v>
      </c>
      <c r="B50" s="194">
        <v>3187</v>
      </c>
      <c r="C50" s="27">
        <v>6553</v>
      </c>
      <c r="D50" s="27">
        <v>1031</v>
      </c>
      <c r="E50" s="27">
        <v>144</v>
      </c>
      <c r="F50" s="27">
        <v>121</v>
      </c>
      <c r="G50" s="27">
        <v>0</v>
      </c>
      <c r="H50" s="27">
        <v>10</v>
      </c>
      <c r="I50" s="27">
        <v>-408</v>
      </c>
      <c r="J50" s="27">
        <v>0</v>
      </c>
      <c r="K50" s="27">
        <v>10638</v>
      </c>
      <c r="L50" s="59">
        <f t="shared" si="2"/>
        <v>0</v>
      </c>
      <c r="M50" s="59">
        <f t="shared" si="3"/>
        <v>-408</v>
      </c>
    </row>
    <row r="51" spans="1:25" x14ac:dyDescent="0.2">
      <c r="A51" s="495">
        <v>0.875</v>
      </c>
      <c r="B51" s="194">
        <v>3189</v>
      </c>
      <c r="C51" s="27">
        <v>6381</v>
      </c>
      <c r="D51" s="27">
        <v>764</v>
      </c>
      <c r="E51" s="27">
        <v>104</v>
      </c>
      <c r="F51" s="27">
        <v>2</v>
      </c>
      <c r="G51" s="27">
        <v>0</v>
      </c>
      <c r="H51" s="27">
        <v>13</v>
      </c>
      <c r="I51" s="27">
        <v>-356</v>
      </c>
      <c r="J51" s="27">
        <v>0</v>
      </c>
      <c r="K51" s="27">
        <v>10097</v>
      </c>
      <c r="L51" s="59">
        <f t="shared" si="2"/>
        <v>0</v>
      </c>
      <c r="M51" s="59">
        <f t="shared" si="3"/>
        <v>-356</v>
      </c>
    </row>
    <row r="52" spans="1:25" x14ac:dyDescent="0.2">
      <c r="A52" s="495">
        <v>0.91666666666666696</v>
      </c>
      <c r="B52" s="194">
        <v>3189</v>
      </c>
      <c r="C52" s="27">
        <v>6401</v>
      </c>
      <c r="D52" s="27">
        <v>736</v>
      </c>
      <c r="E52" s="27">
        <v>102</v>
      </c>
      <c r="F52" s="27">
        <v>0</v>
      </c>
      <c r="G52" s="27">
        <v>0</v>
      </c>
      <c r="H52" s="27">
        <v>13</v>
      </c>
      <c r="I52" s="27">
        <v>-883</v>
      </c>
      <c r="J52" s="27">
        <v>0</v>
      </c>
      <c r="K52" s="27">
        <v>9558</v>
      </c>
      <c r="L52" s="59">
        <f t="shared" si="2"/>
        <v>0</v>
      </c>
      <c r="M52" s="59">
        <f t="shared" si="3"/>
        <v>-883</v>
      </c>
    </row>
    <row r="53" spans="1:25" ht="12.75" thickBot="1" x14ac:dyDescent="0.25">
      <c r="A53" s="494">
        <v>0.95833333333333304</v>
      </c>
      <c r="B53" s="33">
        <v>3188</v>
      </c>
      <c r="C53" s="33">
        <v>6382</v>
      </c>
      <c r="D53" s="33">
        <v>724</v>
      </c>
      <c r="E53" s="33">
        <v>102</v>
      </c>
      <c r="F53" s="33">
        <v>0</v>
      </c>
      <c r="G53" s="33">
        <v>0</v>
      </c>
      <c r="H53" s="33">
        <v>12</v>
      </c>
      <c r="I53" s="33">
        <v>-1259</v>
      </c>
      <c r="J53" s="33">
        <v>-1</v>
      </c>
      <c r="K53" s="33">
        <v>9148</v>
      </c>
      <c r="L53" s="59">
        <f t="shared" si="2"/>
        <v>0</v>
      </c>
      <c r="M53" s="59">
        <f t="shared" si="3"/>
        <v>-1259</v>
      </c>
    </row>
    <row r="55" spans="1:25" ht="24" x14ac:dyDescent="0.2">
      <c r="A55" s="274" t="s">
        <v>66</v>
      </c>
      <c r="B55" s="217" t="s">
        <v>8</v>
      </c>
      <c r="C55" s="217" t="s">
        <v>36</v>
      </c>
      <c r="D55" s="217" t="s">
        <v>117</v>
      </c>
      <c r="E55" s="217" t="s">
        <v>59</v>
      </c>
      <c r="F55" s="217" t="s">
        <v>60</v>
      </c>
      <c r="G55" s="217" t="s">
        <v>62</v>
      </c>
      <c r="H55" s="217" t="s">
        <v>61</v>
      </c>
      <c r="I55" s="217" t="s">
        <v>72</v>
      </c>
      <c r="J55" s="217" t="s">
        <v>118</v>
      </c>
      <c r="K55" s="217" t="s">
        <v>230</v>
      </c>
      <c r="N55" s="754" t="s">
        <v>445</v>
      </c>
      <c r="O55" s="754"/>
      <c r="P55" s="754"/>
      <c r="Q55" s="754"/>
      <c r="R55" s="754"/>
      <c r="S55" s="754"/>
      <c r="T55" s="754"/>
      <c r="U55" s="754"/>
      <c r="V55" s="754"/>
      <c r="W55" s="754"/>
      <c r="X55" s="754"/>
      <c r="Y55" s="754"/>
    </row>
    <row r="56" spans="1:25" x14ac:dyDescent="0.2">
      <c r="A56" s="493">
        <v>0</v>
      </c>
      <c r="B56" s="66">
        <v>3182</v>
      </c>
      <c r="C56" s="66">
        <v>5696</v>
      </c>
      <c r="D56" s="66">
        <v>746</v>
      </c>
      <c r="E56" s="66">
        <v>120</v>
      </c>
      <c r="F56" s="66">
        <v>0</v>
      </c>
      <c r="G56" s="66">
        <v>0</v>
      </c>
      <c r="H56" s="66">
        <v>154</v>
      </c>
      <c r="I56" s="66">
        <v>-1121</v>
      </c>
      <c r="J56" s="66">
        <v>-1072</v>
      </c>
      <c r="K56" s="66">
        <v>7705</v>
      </c>
      <c r="L56" s="59">
        <f t="shared" ref="L56:L79" si="4">IF(I56&lt;0,0,I56)</f>
        <v>0</v>
      </c>
      <c r="M56" s="59">
        <f t="shared" ref="M56:M79" si="5">IF(I56&lt;0,I56,0)</f>
        <v>-1121</v>
      </c>
    </row>
    <row r="57" spans="1:25" x14ac:dyDescent="0.2">
      <c r="A57" s="495">
        <v>4.1666666666666699E-2</v>
      </c>
      <c r="B57" s="194">
        <v>3182</v>
      </c>
      <c r="C57" s="27">
        <v>5622</v>
      </c>
      <c r="D57" s="27">
        <v>747</v>
      </c>
      <c r="E57" s="27">
        <v>116</v>
      </c>
      <c r="F57" s="27">
        <v>0</v>
      </c>
      <c r="G57" s="27">
        <v>0</v>
      </c>
      <c r="H57" s="27">
        <v>151</v>
      </c>
      <c r="I57" s="27">
        <v>-988</v>
      </c>
      <c r="J57" s="27">
        <v>-1115</v>
      </c>
      <c r="K57" s="27">
        <v>7715</v>
      </c>
      <c r="L57" s="59">
        <f t="shared" si="4"/>
        <v>0</v>
      </c>
      <c r="M57" s="59">
        <f t="shared" si="5"/>
        <v>-988</v>
      </c>
    </row>
    <row r="58" spans="1:25" x14ac:dyDescent="0.2">
      <c r="A58" s="495">
        <v>8.3333333333333301E-2</v>
      </c>
      <c r="B58" s="194">
        <v>3186</v>
      </c>
      <c r="C58" s="27">
        <v>5433</v>
      </c>
      <c r="D58" s="27">
        <v>739</v>
      </c>
      <c r="E58" s="27">
        <v>116</v>
      </c>
      <c r="F58" s="27">
        <v>0</v>
      </c>
      <c r="G58" s="27">
        <v>0</v>
      </c>
      <c r="H58" s="27">
        <v>169</v>
      </c>
      <c r="I58" s="27">
        <v>-932</v>
      </c>
      <c r="J58" s="27">
        <v>-1107</v>
      </c>
      <c r="K58" s="27">
        <v>7604</v>
      </c>
      <c r="L58" s="59">
        <f t="shared" si="4"/>
        <v>0</v>
      </c>
      <c r="M58" s="59">
        <f t="shared" si="5"/>
        <v>-932</v>
      </c>
    </row>
    <row r="59" spans="1:25" x14ac:dyDescent="0.2">
      <c r="A59" s="495">
        <v>0.125</v>
      </c>
      <c r="B59" s="194">
        <v>3188</v>
      </c>
      <c r="C59" s="27">
        <v>5532</v>
      </c>
      <c r="D59" s="27">
        <v>737</v>
      </c>
      <c r="E59" s="27">
        <v>116</v>
      </c>
      <c r="F59" s="27">
        <v>0</v>
      </c>
      <c r="G59" s="27">
        <v>0</v>
      </c>
      <c r="H59" s="27">
        <v>184</v>
      </c>
      <c r="I59" s="27">
        <v>-1146</v>
      </c>
      <c r="J59" s="27">
        <v>-1098</v>
      </c>
      <c r="K59" s="27">
        <v>7513</v>
      </c>
      <c r="L59" s="59">
        <f t="shared" si="4"/>
        <v>0</v>
      </c>
      <c r="M59" s="59">
        <f t="shared" si="5"/>
        <v>-1146</v>
      </c>
    </row>
    <row r="60" spans="1:25" x14ac:dyDescent="0.2">
      <c r="A60" s="495">
        <v>0.16666666666666699</v>
      </c>
      <c r="B60" s="194">
        <v>3189</v>
      </c>
      <c r="C60" s="27">
        <v>5576</v>
      </c>
      <c r="D60" s="27">
        <v>738</v>
      </c>
      <c r="E60" s="27">
        <v>116</v>
      </c>
      <c r="F60" s="27">
        <v>0</v>
      </c>
      <c r="G60" s="27">
        <v>0</v>
      </c>
      <c r="H60" s="27">
        <v>187</v>
      </c>
      <c r="I60" s="27">
        <v>-1353</v>
      </c>
      <c r="J60" s="27">
        <v>-821</v>
      </c>
      <c r="K60" s="27">
        <v>7632</v>
      </c>
      <c r="L60" s="59">
        <f t="shared" si="4"/>
        <v>0</v>
      </c>
      <c r="M60" s="59">
        <f t="shared" si="5"/>
        <v>-1353</v>
      </c>
    </row>
    <row r="61" spans="1:25" x14ac:dyDescent="0.2">
      <c r="A61" s="495">
        <v>0.20833333333333301</v>
      </c>
      <c r="B61" s="194">
        <v>3190</v>
      </c>
      <c r="C61" s="27">
        <v>5767</v>
      </c>
      <c r="D61" s="27">
        <v>749</v>
      </c>
      <c r="E61" s="27">
        <v>120</v>
      </c>
      <c r="F61" s="27">
        <v>0</v>
      </c>
      <c r="G61" s="27">
        <v>0</v>
      </c>
      <c r="H61" s="27">
        <v>176</v>
      </c>
      <c r="I61" s="27">
        <v>-1556</v>
      </c>
      <c r="J61" s="27">
        <v>-306</v>
      </c>
      <c r="K61" s="27">
        <v>8140</v>
      </c>
      <c r="L61" s="59">
        <f t="shared" si="4"/>
        <v>0</v>
      </c>
      <c r="M61" s="59">
        <f t="shared" si="5"/>
        <v>-1556</v>
      </c>
    </row>
    <row r="62" spans="1:25" x14ac:dyDescent="0.2">
      <c r="A62" s="495">
        <v>0.25</v>
      </c>
      <c r="B62" s="194">
        <v>3192</v>
      </c>
      <c r="C62" s="27">
        <v>5844</v>
      </c>
      <c r="D62" s="27">
        <v>798</v>
      </c>
      <c r="E62" s="27">
        <v>133</v>
      </c>
      <c r="F62" s="27">
        <v>59</v>
      </c>
      <c r="G62" s="27">
        <v>3</v>
      </c>
      <c r="H62" s="27">
        <v>177</v>
      </c>
      <c r="I62" s="27">
        <v>-1075</v>
      </c>
      <c r="J62" s="27">
        <v>-5</v>
      </c>
      <c r="K62" s="27">
        <v>9126</v>
      </c>
      <c r="L62" s="59">
        <f t="shared" si="4"/>
        <v>0</v>
      </c>
      <c r="M62" s="59">
        <f t="shared" si="5"/>
        <v>-1075</v>
      </c>
    </row>
    <row r="63" spans="1:25" x14ac:dyDescent="0.2">
      <c r="A63" s="495">
        <v>0.29166666666666702</v>
      </c>
      <c r="B63" s="194">
        <v>3190</v>
      </c>
      <c r="C63" s="27">
        <v>5929</v>
      </c>
      <c r="D63" s="27">
        <v>799</v>
      </c>
      <c r="E63" s="27">
        <v>257</v>
      </c>
      <c r="F63" s="27">
        <v>488</v>
      </c>
      <c r="G63" s="27">
        <v>69</v>
      </c>
      <c r="H63" s="27">
        <v>175</v>
      </c>
      <c r="I63" s="27">
        <v>-1348</v>
      </c>
      <c r="J63" s="27">
        <v>0</v>
      </c>
      <c r="K63" s="27">
        <v>9559</v>
      </c>
      <c r="L63" s="59">
        <f t="shared" si="4"/>
        <v>0</v>
      </c>
      <c r="M63" s="59">
        <f t="shared" si="5"/>
        <v>-1348</v>
      </c>
    </row>
    <row r="64" spans="1:25" x14ac:dyDescent="0.2">
      <c r="A64" s="495">
        <v>0.33333333333333298</v>
      </c>
      <c r="B64" s="194">
        <v>3190</v>
      </c>
      <c r="C64" s="27">
        <v>6019</v>
      </c>
      <c r="D64" s="27">
        <v>799</v>
      </c>
      <c r="E64" s="27">
        <v>260</v>
      </c>
      <c r="F64" s="27">
        <v>519</v>
      </c>
      <c r="G64" s="27">
        <v>161</v>
      </c>
      <c r="H64" s="27">
        <v>169</v>
      </c>
      <c r="I64" s="27">
        <v>-1333</v>
      </c>
      <c r="J64" s="27">
        <v>0</v>
      </c>
      <c r="K64" s="27">
        <v>9784</v>
      </c>
      <c r="L64" s="59">
        <f t="shared" si="4"/>
        <v>0</v>
      </c>
      <c r="M64" s="59">
        <f t="shared" si="5"/>
        <v>-1333</v>
      </c>
    </row>
    <row r="65" spans="1:13" x14ac:dyDescent="0.2">
      <c r="A65" s="495">
        <v>0.375</v>
      </c>
      <c r="B65" s="194">
        <v>3193</v>
      </c>
      <c r="C65" s="27">
        <v>5981</v>
      </c>
      <c r="D65" s="27">
        <v>809</v>
      </c>
      <c r="E65" s="27">
        <v>251</v>
      </c>
      <c r="F65" s="27">
        <v>200</v>
      </c>
      <c r="G65" s="27">
        <v>262</v>
      </c>
      <c r="H65" s="27">
        <v>169</v>
      </c>
      <c r="I65" s="27">
        <v>-943</v>
      </c>
      <c r="J65" s="27">
        <v>0</v>
      </c>
      <c r="K65" s="27">
        <v>9922</v>
      </c>
      <c r="L65" s="59">
        <f t="shared" si="4"/>
        <v>0</v>
      </c>
      <c r="M65" s="59">
        <f t="shared" si="5"/>
        <v>-943</v>
      </c>
    </row>
    <row r="66" spans="1:13" x14ac:dyDescent="0.2">
      <c r="A66" s="495">
        <v>0.41666666666666702</v>
      </c>
      <c r="B66" s="194">
        <v>3191</v>
      </c>
      <c r="C66" s="27">
        <v>6041</v>
      </c>
      <c r="D66" s="27">
        <v>805</v>
      </c>
      <c r="E66" s="27">
        <v>138</v>
      </c>
      <c r="F66" s="27">
        <v>278</v>
      </c>
      <c r="G66" s="27">
        <v>330</v>
      </c>
      <c r="H66" s="27">
        <v>174</v>
      </c>
      <c r="I66" s="27">
        <v>-1044</v>
      </c>
      <c r="J66" s="27">
        <v>0</v>
      </c>
      <c r="K66" s="27">
        <v>9913</v>
      </c>
      <c r="L66" s="59">
        <f t="shared" si="4"/>
        <v>0</v>
      </c>
      <c r="M66" s="59">
        <f t="shared" si="5"/>
        <v>-1044</v>
      </c>
    </row>
    <row r="67" spans="1:13" x14ac:dyDescent="0.2">
      <c r="A67" s="495">
        <v>0.45833333333333298</v>
      </c>
      <c r="B67" s="194">
        <v>3190</v>
      </c>
      <c r="C67" s="27">
        <v>6099</v>
      </c>
      <c r="D67" s="27">
        <v>799</v>
      </c>
      <c r="E67" s="27">
        <v>148</v>
      </c>
      <c r="F67" s="27">
        <v>299</v>
      </c>
      <c r="G67" s="27">
        <v>306</v>
      </c>
      <c r="H67" s="27">
        <v>172</v>
      </c>
      <c r="I67" s="27">
        <v>-1063</v>
      </c>
      <c r="J67" s="27">
        <v>0</v>
      </c>
      <c r="K67" s="27">
        <v>9950</v>
      </c>
      <c r="L67" s="59">
        <f t="shared" si="4"/>
        <v>0</v>
      </c>
      <c r="M67" s="59">
        <f t="shared" si="5"/>
        <v>-1063</v>
      </c>
    </row>
    <row r="68" spans="1:13" x14ac:dyDescent="0.2">
      <c r="A68" s="495">
        <v>0.5</v>
      </c>
      <c r="B68" s="194">
        <v>3190</v>
      </c>
      <c r="C68" s="57">
        <v>6044</v>
      </c>
      <c r="D68" s="57">
        <v>798</v>
      </c>
      <c r="E68" s="57">
        <v>139</v>
      </c>
      <c r="F68" s="57">
        <v>151</v>
      </c>
      <c r="G68" s="57">
        <v>338</v>
      </c>
      <c r="H68" s="57">
        <v>172</v>
      </c>
      <c r="I68" s="57">
        <v>-797</v>
      </c>
      <c r="J68" s="57">
        <v>0</v>
      </c>
      <c r="K68" s="57">
        <v>10035</v>
      </c>
      <c r="L68" s="59">
        <f t="shared" si="4"/>
        <v>0</v>
      </c>
      <c r="M68" s="59">
        <f t="shared" si="5"/>
        <v>-797</v>
      </c>
    </row>
    <row r="69" spans="1:13" x14ac:dyDescent="0.2">
      <c r="A69" s="495">
        <v>0.54166666666666696</v>
      </c>
      <c r="B69" s="194">
        <v>3187</v>
      </c>
      <c r="C69" s="27">
        <v>6018</v>
      </c>
      <c r="D69" s="27">
        <v>787</v>
      </c>
      <c r="E69" s="27">
        <v>135</v>
      </c>
      <c r="F69" s="27">
        <v>157</v>
      </c>
      <c r="G69" s="27">
        <v>362</v>
      </c>
      <c r="H69" s="27">
        <v>175</v>
      </c>
      <c r="I69" s="27">
        <v>-804</v>
      </c>
      <c r="J69" s="27">
        <v>0</v>
      </c>
      <c r="K69" s="27">
        <v>10017</v>
      </c>
      <c r="L69" s="59">
        <f t="shared" si="4"/>
        <v>0</v>
      </c>
      <c r="M69" s="59">
        <f t="shared" si="5"/>
        <v>-804</v>
      </c>
    </row>
    <row r="70" spans="1:13" x14ac:dyDescent="0.2">
      <c r="A70" s="495">
        <v>0.58333333333333304</v>
      </c>
      <c r="B70" s="194">
        <v>3186</v>
      </c>
      <c r="C70" s="27">
        <v>6016</v>
      </c>
      <c r="D70" s="27">
        <v>952</v>
      </c>
      <c r="E70" s="27">
        <v>135</v>
      </c>
      <c r="F70" s="27">
        <v>0</v>
      </c>
      <c r="G70" s="27">
        <v>305</v>
      </c>
      <c r="H70" s="27">
        <v>188</v>
      </c>
      <c r="I70" s="27">
        <v>-918</v>
      </c>
      <c r="J70" s="27">
        <v>0</v>
      </c>
      <c r="K70" s="27">
        <v>9864</v>
      </c>
      <c r="L70" s="59">
        <f t="shared" si="4"/>
        <v>0</v>
      </c>
      <c r="M70" s="59">
        <f t="shared" si="5"/>
        <v>-918</v>
      </c>
    </row>
    <row r="71" spans="1:13" x14ac:dyDescent="0.2">
      <c r="A71" s="495">
        <v>0.625</v>
      </c>
      <c r="B71" s="194">
        <v>3189</v>
      </c>
      <c r="C71" s="27">
        <v>6034</v>
      </c>
      <c r="D71" s="27">
        <v>1279</v>
      </c>
      <c r="E71" s="27">
        <v>136</v>
      </c>
      <c r="F71" s="27">
        <v>16</v>
      </c>
      <c r="G71" s="27">
        <v>221</v>
      </c>
      <c r="H71" s="27">
        <v>175</v>
      </c>
      <c r="I71" s="27">
        <v>-1315</v>
      </c>
      <c r="J71" s="27">
        <v>0</v>
      </c>
      <c r="K71" s="27">
        <v>9735</v>
      </c>
      <c r="L71" s="59">
        <f t="shared" si="4"/>
        <v>0</v>
      </c>
      <c r="M71" s="59">
        <f t="shared" si="5"/>
        <v>-1315</v>
      </c>
    </row>
    <row r="72" spans="1:13" x14ac:dyDescent="0.2">
      <c r="A72" s="495">
        <v>0.66666666666666696</v>
      </c>
      <c r="B72" s="194">
        <v>3187</v>
      </c>
      <c r="C72" s="27">
        <v>6062</v>
      </c>
      <c r="D72" s="27">
        <v>1574</v>
      </c>
      <c r="E72" s="27">
        <v>326</v>
      </c>
      <c r="F72" s="27">
        <v>7</v>
      </c>
      <c r="G72" s="27">
        <v>128</v>
      </c>
      <c r="H72" s="27">
        <v>153</v>
      </c>
      <c r="I72" s="27">
        <v>-1868</v>
      </c>
      <c r="J72" s="27">
        <v>0</v>
      </c>
      <c r="K72" s="27">
        <v>9569</v>
      </c>
      <c r="L72" s="59">
        <f t="shared" si="4"/>
        <v>0</v>
      </c>
      <c r="M72" s="59">
        <f t="shared" si="5"/>
        <v>-1868</v>
      </c>
    </row>
    <row r="73" spans="1:13" x14ac:dyDescent="0.2">
      <c r="A73" s="495">
        <v>0.70833333333333304</v>
      </c>
      <c r="B73" s="194">
        <v>3187</v>
      </c>
      <c r="C73" s="27">
        <v>6129</v>
      </c>
      <c r="D73" s="27">
        <v>1536</v>
      </c>
      <c r="E73" s="27">
        <v>398</v>
      </c>
      <c r="F73" s="27">
        <v>14</v>
      </c>
      <c r="G73" s="27">
        <v>22</v>
      </c>
      <c r="H73" s="27">
        <v>139</v>
      </c>
      <c r="I73" s="27">
        <v>-1939</v>
      </c>
      <c r="J73" s="27">
        <v>0</v>
      </c>
      <c r="K73" s="27">
        <v>9486</v>
      </c>
      <c r="L73" s="59">
        <f t="shared" si="4"/>
        <v>0</v>
      </c>
      <c r="M73" s="59">
        <f t="shared" si="5"/>
        <v>-1939</v>
      </c>
    </row>
    <row r="74" spans="1:13" x14ac:dyDescent="0.2">
      <c r="A74" s="495">
        <v>0.75</v>
      </c>
      <c r="B74" s="194">
        <v>3190</v>
      </c>
      <c r="C74" s="27">
        <v>6135</v>
      </c>
      <c r="D74" s="27">
        <v>1537</v>
      </c>
      <c r="E74" s="27">
        <v>495</v>
      </c>
      <c r="F74" s="27">
        <v>518</v>
      </c>
      <c r="G74" s="27">
        <v>1</v>
      </c>
      <c r="H74" s="27">
        <v>134</v>
      </c>
      <c r="I74" s="27">
        <v>-2429</v>
      </c>
      <c r="J74" s="27">
        <v>0</v>
      </c>
      <c r="K74" s="27">
        <v>9581</v>
      </c>
      <c r="L74" s="59">
        <f t="shared" si="4"/>
        <v>0</v>
      </c>
      <c r="M74" s="59">
        <f t="shared" si="5"/>
        <v>-2429</v>
      </c>
    </row>
    <row r="75" spans="1:13" x14ac:dyDescent="0.2">
      <c r="A75" s="495">
        <v>0.79166666666666696</v>
      </c>
      <c r="B75" s="194">
        <v>3190</v>
      </c>
      <c r="C75" s="27">
        <v>6119</v>
      </c>
      <c r="D75" s="27">
        <v>1543</v>
      </c>
      <c r="E75" s="27">
        <v>454</v>
      </c>
      <c r="F75" s="27">
        <v>580</v>
      </c>
      <c r="G75" s="27">
        <v>0</v>
      </c>
      <c r="H75" s="27">
        <v>103</v>
      </c>
      <c r="I75" s="27">
        <v>-2447</v>
      </c>
      <c r="J75" s="27">
        <v>0</v>
      </c>
      <c r="K75" s="27">
        <v>9542</v>
      </c>
      <c r="L75" s="59">
        <f t="shared" si="4"/>
        <v>0</v>
      </c>
      <c r="M75" s="59">
        <f t="shared" si="5"/>
        <v>-2447</v>
      </c>
    </row>
    <row r="76" spans="1:13" x14ac:dyDescent="0.2">
      <c r="A76" s="495">
        <v>0.83333333333333304</v>
      </c>
      <c r="B76" s="194">
        <v>3191</v>
      </c>
      <c r="C76" s="27">
        <v>6075</v>
      </c>
      <c r="D76" s="27">
        <v>1532</v>
      </c>
      <c r="E76" s="27">
        <v>471</v>
      </c>
      <c r="F76" s="27">
        <v>510</v>
      </c>
      <c r="G76" s="27">
        <v>0</v>
      </c>
      <c r="H76" s="27">
        <v>90</v>
      </c>
      <c r="I76" s="27">
        <v>-2651</v>
      </c>
      <c r="J76" s="27">
        <v>0</v>
      </c>
      <c r="K76" s="27">
        <v>9218</v>
      </c>
      <c r="L76" s="59">
        <f t="shared" si="4"/>
        <v>0</v>
      </c>
      <c r="M76" s="59">
        <f t="shared" si="5"/>
        <v>-2651</v>
      </c>
    </row>
    <row r="77" spans="1:13" x14ac:dyDescent="0.2">
      <c r="A77" s="495">
        <v>0.875</v>
      </c>
      <c r="B77" s="194">
        <v>3191</v>
      </c>
      <c r="C77" s="27">
        <v>6040</v>
      </c>
      <c r="D77" s="27">
        <v>1384</v>
      </c>
      <c r="E77" s="27">
        <v>494</v>
      </c>
      <c r="F77" s="27">
        <v>82</v>
      </c>
      <c r="G77" s="27">
        <v>0</v>
      </c>
      <c r="H77" s="27">
        <v>94</v>
      </c>
      <c r="I77" s="27">
        <v>-2576</v>
      </c>
      <c r="J77" s="27">
        <v>0</v>
      </c>
      <c r="K77" s="27">
        <v>8709</v>
      </c>
      <c r="L77" s="59">
        <f t="shared" si="4"/>
        <v>0</v>
      </c>
      <c r="M77" s="59">
        <f t="shared" si="5"/>
        <v>-2576</v>
      </c>
    </row>
    <row r="78" spans="1:13" x14ac:dyDescent="0.2">
      <c r="A78" s="495">
        <v>0.91666666666666696</v>
      </c>
      <c r="B78" s="194">
        <v>3193</v>
      </c>
      <c r="C78" s="27">
        <v>5951</v>
      </c>
      <c r="D78" s="27">
        <v>950</v>
      </c>
      <c r="E78" s="27">
        <v>424</v>
      </c>
      <c r="F78" s="27">
        <v>59</v>
      </c>
      <c r="G78" s="27">
        <v>0</v>
      </c>
      <c r="H78" s="27">
        <v>103</v>
      </c>
      <c r="I78" s="27">
        <v>-2511</v>
      </c>
      <c r="J78" s="27">
        <v>0</v>
      </c>
      <c r="K78" s="27">
        <v>8169</v>
      </c>
      <c r="L78" s="59">
        <f t="shared" si="4"/>
        <v>0</v>
      </c>
      <c r="M78" s="59">
        <f t="shared" si="5"/>
        <v>-2511</v>
      </c>
    </row>
    <row r="79" spans="1:13" ht="12.75" thickBot="1" x14ac:dyDescent="0.25">
      <c r="A79" s="494">
        <v>0.95833333333333304</v>
      </c>
      <c r="B79" s="33">
        <v>3192</v>
      </c>
      <c r="C79" s="33">
        <v>5867</v>
      </c>
      <c r="D79" s="33">
        <v>770</v>
      </c>
      <c r="E79" s="33">
        <v>210</v>
      </c>
      <c r="F79" s="33">
        <v>57</v>
      </c>
      <c r="G79" s="33">
        <v>0</v>
      </c>
      <c r="H79" s="33">
        <v>78</v>
      </c>
      <c r="I79" s="33">
        <v>-2396</v>
      </c>
      <c r="J79" s="33">
        <v>0</v>
      </c>
      <c r="K79" s="33">
        <v>7778</v>
      </c>
      <c r="L79" s="59">
        <f t="shared" si="4"/>
        <v>0</v>
      </c>
      <c r="M79" s="59">
        <f t="shared" si="5"/>
        <v>-2396</v>
      </c>
    </row>
    <row r="80" spans="1:13" x14ac:dyDescent="0.2">
      <c r="K80" s="24" t="s">
        <v>143</v>
      </c>
    </row>
  </sheetData>
  <mergeCells count="3">
    <mergeCell ref="N55:Y55"/>
    <mergeCell ref="N29:Y29"/>
    <mergeCell ref="N3:Y3"/>
  </mergeCells>
  <conditionalFormatting sqref="A30:K53">
    <cfRule type="expression" dxfId="5" priority="5">
      <formula>$K30=MAX($K$30:$K$53)</formula>
    </cfRule>
  </conditionalFormatting>
  <conditionalFormatting sqref="A4:K27">
    <cfRule type="expression" dxfId="4" priority="6">
      <formula>$K4=MAX($K$4:$K$27)</formula>
    </cfRule>
  </conditionalFormatting>
  <conditionalFormatting sqref="A56:K79">
    <cfRule type="expression" dxfId="3" priority="1">
      <formula>$K56=MAX($K$56:$K$79)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AK80"/>
  <sheetViews>
    <sheetView showGridLines="0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6" customFormat="1" ht="18.75" x14ac:dyDescent="0.3">
      <c r="A1" s="119" t="s">
        <v>446</v>
      </c>
      <c r="Y1" s="191" t="str">
        <f>Obsah!$A$1</f>
        <v>I. čtvrtletí 2017</v>
      </c>
    </row>
    <row r="2" spans="1:25" ht="5.25" customHeight="1" x14ac:dyDescent="0.2">
      <c r="A2" s="63"/>
    </row>
    <row r="3" spans="1:25" s="37" customFormat="1" ht="24" customHeight="1" x14ac:dyDescent="0.2">
      <c r="A3" s="217" t="s">
        <v>66</v>
      </c>
      <c r="B3" s="217" t="s">
        <v>8</v>
      </c>
      <c r="C3" s="217" t="s">
        <v>36</v>
      </c>
      <c r="D3" s="217" t="s">
        <v>117</v>
      </c>
      <c r="E3" s="217" t="s">
        <v>59</v>
      </c>
      <c r="F3" s="217" t="s">
        <v>60</v>
      </c>
      <c r="G3" s="217" t="s">
        <v>62</v>
      </c>
      <c r="H3" s="217" t="s">
        <v>61</v>
      </c>
      <c r="I3" s="217" t="s">
        <v>72</v>
      </c>
      <c r="J3" s="217" t="s">
        <v>118</v>
      </c>
      <c r="K3" s="217" t="s">
        <v>230</v>
      </c>
      <c r="N3" s="754" t="s">
        <v>447</v>
      </c>
      <c r="O3" s="754"/>
      <c r="P3" s="754"/>
      <c r="Q3" s="754"/>
      <c r="R3" s="754"/>
      <c r="S3" s="754"/>
      <c r="T3" s="754"/>
      <c r="U3" s="754"/>
      <c r="V3" s="754"/>
      <c r="W3" s="754"/>
      <c r="X3" s="754"/>
      <c r="Y3" s="754"/>
    </row>
    <row r="4" spans="1:25" ht="12.6" customHeight="1" x14ac:dyDescent="0.2">
      <c r="A4" s="493">
        <v>0</v>
      </c>
      <c r="B4" s="66">
        <v>3665</v>
      </c>
      <c r="C4" s="66">
        <v>5636</v>
      </c>
      <c r="D4" s="66">
        <v>734</v>
      </c>
      <c r="E4" s="66">
        <v>105</v>
      </c>
      <c r="F4" s="66">
        <v>0</v>
      </c>
      <c r="G4" s="66">
        <v>0</v>
      </c>
      <c r="H4" s="66">
        <v>92</v>
      </c>
      <c r="I4" s="66">
        <v>-3174</v>
      </c>
      <c r="J4" s="66">
        <v>-1</v>
      </c>
      <c r="K4" s="66">
        <v>7057</v>
      </c>
      <c r="L4" s="59">
        <f>IF(I4&lt;0,0,I4)</f>
        <v>0</v>
      </c>
      <c r="M4" s="59">
        <f>IF(I4&lt;0,I4,0)</f>
        <v>-3174</v>
      </c>
    </row>
    <row r="5" spans="1:25" x14ac:dyDescent="0.2">
      <c r="A5" s="495">
        <v>4.1666666666666699E-2</v>
      </c>
      <c r="B5" s="194">
        <v>3665</v>
      </c>
      <c r="C5" s="27">
        <v>5582</v>
      </c>
      <c r="D5" s="27">
        <v>737</v>
      </c>
      <c r="E5" s="27">
        <v>105</v>
      </c>
      <c r="F5" s="27">
        <v>0</v>
      </c>
      <c r="G5" s="27">
        <v>0</v>
      </c>
      <c r="H5" s="27">
        <v>84</v>
      </c>
      <c r="I5" s="27">
        <v>-2881</v>
      </c>
      <c r="J5" s="27">
        <v>-311</v>
      </c>
      <c r="K5" s="27">
        <v>6981</v>
      </c>
      <c r="L5" s="59">
        <f t="shared" ref="L5:L26" si="0">IF(I5&lt;0,0,I5)</f>
        <v>0</v>
      </c>
      <c r="M5" s="59">
        <f t="shared" ref="M5:M26" si="1">IF(I5&lt;0,I5,0)</f>
        <v>-2881</v>
      </c>
    </row>
    <row r="6" spans="1:25" ht="12.6" customHeight="1" x14ac:dyDescent="0.2">
      <c r="A6" s="495">
        <v>8.3333333333333301E-2</v>
      </c>
      <c r="B6" s="194">
        <v>3667</v>
      </c>
      <c r="C6" s="27">
        <v>5482</v>
      </c>
      <c r="D6" s="27">
        <v>730</v>
      </c>
      <c r="E6" s="27">
        <v>105</v>
      </c>
      <c r="F6" s="27">
        <v>0</v>
      </c>
      <c r="G6" s="27">
        <v>0</v>
      </c>
      <c r="H6" s="27">
        <v>85</v>
      </c>
      <c r="I6" s="27">
        <v>-2829</v>
      </c>
      <c r="J6" s="27">
        <v>-315</v>
      </c>
      <c r="K6" s="27">
        <v>6925</v>
      </c>
      <c r="L6" s="59">
        <f t="shared" si="0"/>
        <v>0</v>
      </c>
      <c r="M6" s="59">
        <f t="shared" si="1"/>
        <v>-2829</v>
      </c>
    </row>
    <row r="7" spans="1:25" ht="12.6" customHeight="1" x14ac:dyDescent="0.2">
      <c r="A7" s="495">
        <v>0.125</v>
      </c>
      <c r="B7" s="194">
        <v>3668</v>
      </c>
      <c r="C7" s="27">
        <v>5629</v>
      </c>
      <c r="D7" s="27">
        <v>734</v>
      </c>
      <c r="E7" s="27">
        <v>105</v>
      </c>
      <c r="F7" s="27">
        <v>0</v>
      </c>
      <c r="G7" s="27">
        <v>0</v>
      </c>
      <c r="H7" s="27">
        <v>79</v>
      </c>
      <c r="I7" s="27">
        <v>-2765</v>
      </c>
      <c r="J7" s="27">
        <v>-603</v>
      </c>
      <c r="K7" s="27">
        <v>6847</v>
      </c>
      <c r="L7" s="59">
        <f t="shared" si="0"/>
        <v>0</v>
      </c>
      <c r="M7" s="59">
        <f t="shared" si="1"/>
        <v>-2765</v>
      </c>
    </row>
    <row r="8" spans="1:25" ht="12.6" customHeight="1" x14ac:dyDescent="0.2">
      <c r="A8" s="495">
        <v>0.16666666666666699</v>
      </c>
      <c r="B8" s="194">
        <v>3670</v>
      </c>
      <c r="C8" s="27">
        <v>5514</v>
      </c>
      <c r="D8" s="27">
        <v>721</v>
      </c>
      <c r="E8" s="27">
        <v>104</v>
      </c>
      <c r="F8" s="27">
        <v>0</v>
      </c>
      <c r="G8" s="27">
        <v>0</v>
      </c>
      <c r="H8" s="27">
        <v>75</v>
      </c>
      <c r="I8" s="27">
        <v>-2791</v>
      </c>
      <c r="J8" s="27">
        <v>-526</v>
      </c>
      <c r="K8" s="27">
        <v>6767</v>
      </c>
      <c r="L8" s="59">
        <f t="shared" si="0"/>
        <v>0</v>
      </c>
      <c r="M8" s="59">
        <f t="shared" si="1"/>
        <v>-2791</v>
      </c>
    </row>
    <row r="9" spans="1:25" ht="12.6" customHeight="1" x14ac:dyDescent="0.2">
      <c r="A9" s="495">
        <v>0.20833333333333301</v>
      </c>
      <c r="B9" s="194">
        <v>3670</v>
      </c>
      <c r="C9" s="27">
        <v>5536</v>
      </c>
      <c r="D9" s="27">
        <v>720</v>
      </c>
      <c r="E9" s="27">
        <v>108</v>
      </c>
      <c r="F9" s="27">
        <v>0</v>
      </c>
      <c r="G9" s="27">
        <v>0</v>
      </c>
      <c r="H9" s="27">
        <v>68</v>
      </c>
      <c r="I9" s="27">
        <v>-2828</v>
      </c>
      <c r="J9" s="27">
        <v>-527</v>
      </c>
      <c r="K9" s="27">
        <v>6747</v>
      </c>
      <c r="L9" s="59">
        <f t="shared" si="0"/>
        <v>0</v>
      </c>
      <c r="M9" s="59">
        <f t="shared" si="1"/>
        <v>-2828</v>
      </c>
    </row>
    <row r="10" spans="1:25" ht="12.6" customHeight="1" x14ac:dyDescent="0.2">
      <c r="A10" s="495">
        <v>0.25</v>
      </c>
      <c r="B10" s="194">
        <v>3671</v>
      </c>
      <c r="C10" s="27">
        <v>5628</v>
      </c>
      <c r="D10" s="27">
        <v>734</v>
      </c>
      <c r="E10" s="27">
        <v>119</v>
      </c>
      <c r="F10" s="27">
        <v>0</v>
      </c>
      <c r="G10" s="27">
        <v>0</v>
      </c>
      <c r="H10" s="27">
        <v>61</v>
      </c>
      <c r="I10" s="27">
        <v>-2507</v>
      </c>
      <c r="J10" s="27">
        <v>-934</v>
      </c>
      <c r="K10" s="27">
        <v>6772</v>
      </c>
      <c r="L10" s="59">
        <f t="shared" si="0"/>
        <v>0</v>
      </c>
      <c r="M10" s="59">
        <f t="shared" si="1"/>
        <v>-2507</v>
      </c>
    </row>
    <row r="11" spans="1:25" ht="12.6" customHeight="1" x14ac:dyDescent="0.2">
      <c r="A11" s="495">
        <v>0.29166666666666702</v>
      </c>
      <c r="B11" s="194">
        <v>3672</v>
      </c>
      <c r="C11" s="27">
        <v>5577</v>
      </c>
      <c r="D11" s="27">
        <v>756</v>
      </c>
      <c r="E11" s="27">
        <v>121</v>
      </c>
      <c r="F11" s="27">
        <v>0</v>
      </c>
      <c r="G11" s="27">
        <v>9</v>
      </c>
      <c r="H11" s="27">
        <v>74</v>
      </c>
      <c r="I11" s="27">
        <v>-2496</v>
      </c>
      <c r="J11" s="27">
        <v>-933</v>
      </c>
      <c r="K11" s="27">
        <v>6780</v>
      </c>
      <c r="L11" s="59">
        <f t="shared" si="0"/>
        <v>0</v>
      </c>
      <c r="M11" s="59">
        <f t="shared" si="1"/>
        <v>-2496</v>
      </c>
    </row>
    <row r="12" spans="1:25" ht="12.6" customHeight="1" x14ac:dyDescent="0.2">
      <c r="A12" s="495">
        <v>0.33333333333333298</v>
      </c>
      <c r="B12" s="194">
        <v>3673</v>
      </c>
      <c r="C12" s="27">
        <v>5463</v>
      </c>
      <c r="D12" s="27">
        <v>751</v>
      </c>
      <c r="E12" s="27">
        <v>120</v>
      </c>
      <c r="F12" s="27">
        <v>0</v>
      </c>
      <c r="G12" s="27">
        <v>51</v>
      </c>
      <c r="H12" s="27">
        <v>78</v>
      </c>
      <c r="I12" s="27">
        <v>-2830</v>
      </c>
      <c r="J12" s="27">
        <v>-522</v>
      </c>
      <c r="K12" s="27">
        <v>6784</v>
      </c>
      <c r="L12" s="59">
        <f t="shared" si="0"/>
        <v>0</v>
      </c>
      <c r="M12" s="59">
        <f t="shared" si="1"/>
        <v>-2830</v>
      </c>
    </row>
    <row r="13" spans="1:25" ht="12.6" customHeight="1" x14ac:dyDescent="0.2">
      <c r="A13" s="495">
        <v>0.375</v>
      </c>
      <c r="B13" s="194">
        <v>3676</v>
      </c>
      <c r="C13" s="27">
        <v>5585</v>
      </c>
      <c r="D13" s="27">
        <v>759</v>
      </c>
      <c r="E13" s="27">
        <v>110</v>
      </c>
      <c r="F13" s="27">
        <v>0</v>
      </c>
      <c r="G13" s="27">
        <v>227</v>
      </c>
      <c r="H13" s="27">
        <v>80</v>
      </c>
      <c r="I13" s="27">
        <v>-2744</v>
      </c>
      <c r="J13" s="27">
        <v>-411</v>
      </c>
      <c r="K13" s="27">
        <v>7282</v>
      </c>
      <c r="L13" s="59">
        <f t="shared" si="0"/>
        <v>0</v>
      </c>
      <c r="M13" s="59">
        <f t="shared" si="1"/>
        <v>-2744</v>
      </c>
    </row>
    <row r="14" spans="1:25" ht="12.6" customHeight="1" x14ac:dyDescent="0.2">
      <c r="A14" s="495">
        <v>0.41666666666666702</v>
      </c>
      <c r="B14" s="194">
        <v>3673</v>
      </c>
      <c r="C14" s="27">
        <v>5554</v>
      </c>
      <c r="D14" s="27">
        <v>764</v>
      </c>
      <c r="E14" s="27">
        <v>113</v>
      </c>
      <c r="F14" s="27">
        <v>0</v>
      </c>
      <c r="G14" s="27">
        <v>428</v>
      </c>
      <c r="H14" s="27">
        <v>69</v>
      </c>
      <c r="I14" s="27">
        <v>-2839</v>
      </c>
      <c r="J14" s="27">
        <v>-187</v>
      </c>
      <c r="K14" s="27">
        <v>7575</v>
      </c>
      <c r="L14" s="59">
        <f t="shared" si="0"/>
        <v>0</v>
      </c>
      <c r="M14" s="59">
        <f t="shared" si="1"/>
        <v>-2839</v>
      </c>
    </row>
    <row r="15" spans="1:25" ht="12.6" customHeight="1" x14ac:dyDescent="0.2">
      <c r="A15" s="495">
        <v>0.45833333333333298</v>
      </c>
      <c r="B15" s="194">
        <v>3671</v>
      </c>
      <c r="C15" s="27">
        <v>5586</v>
      </c>
      <c r="D15" s="27">
        <v>776</v>
      </c>
      <c r="E15" s="27">
        <v>114</v>
      </c>
      <c r="F15" s="27">
        <v>89</v>
      </c>
      <c r="G15" s="27">
        <v>563</v>
      </c>
      <c r="H15" s="27">
        <v>77</v>
      </c>
      <c r="I15" s="27">
        <v>-3231</v>
      </c>
      <c r="J15" s="27">
        <v>0</v>
      </c>
      <c r="K15" s="27">
        <v>7645</v>
      </c>
      <c r="L15" s="59">
        <f t="shared" si="0"/>
        <v>0</v>
      </c>
      <c r="M15" s="59">
        <f t="shared" si="1"/>
        <v>-3231</v>
      </c>
    </row>
    <row r="16" spans="1:25" ht="12" customHeight="1" x14ac:dyDescent="0.2">
      <c r="A16" s="495">
        <v>0.5</v>
      </c>
      <c r="B16" s="194">
        <v>3669</v>
      </c>
      <c r="C16" s="27">
        <v>5600</v>
      </c>
      <c r="D16" s="27">
        <v>765</v>
      </c>
      <c r="E16" s="27">
        <v>111</v>
      </c>
      <c r="F16" s="27">
        <v>18</v>
      </c>
      <c r="G16" s="27">
        <v>586</v>
      </c>
      <c r="H16" s="27">
        <v>75</v>
      </c>
      <c r="I16" s="27">
        <v>-3211</v>
      </c>
      <c r="J16" s="27">
        <v>0</v>
      </c>
      <c r="K16" s="27">
        <v>7613</v>
      </c>
      <c r="L16" s="59">
        <f t="shared" si="0"/>
        <v>0</v>
      </c>
      <c r="M16" s="59">
        <f t="shared" si="1"/>
        <v>-3211</v>
      </c>
    </row>
    <row r="17" spans="1:37" ht="12.6" customHeight="1" x14ac:dyDescent="0.2">
      <c r="A17" s="495">
        <v>0.54166666666666696</v>
      </c>
      <c r="B17" s="194">
        <v>3666</v>
      </c>
      <c r="C17" s="27">
        <v>5737</v>
      </c>
      <c r="D17" s="27">
        <v>749</v>
      </c>
      <c r="E17" s="27">
        <v>109</v>
      </c>
      <c r="F17" s="27">
        <v>0</v>
      </c>
      <c r="G17" s="27">
        <v>478</v>
      </c>
      <c r="H17" s="27">
        <v>70</v>
      </c>
      <c r="I17" s="27">
        <v>-3083</v>
      </c>
      <c r="J17" s="27">
        <v>-50</v>
      </c>
      <c r="K17" s="27">
        <v>7676</v>
      </c>
      <c r="L17" s="59">
        <f t="shared" si="0"/>
        <v>0</v>
      </c>
      <c r="M17" s="59">
        <f t="shared" si="1"/>
        <v>-3083</v>
      </c>
    </row>
    <row r="18" spans="1:37" ht="12.6" customHeight="1" x14ac:dyDescent="0.2">
      <c r="A18" s="495">
        <v>0.58333333333333304</v>
      </c>
      <c r="B18" s="194">
        <v>3664</v>
      </c>
      <c r="C18" s="27">
        <v>5704</v>
      </c>
      <c r="D18" s="27">
        <v>736</v>
      </c>
      <c r="E18" s="27">
        <v>109</v>
      </c>
      <c r="F18" s="27">
        <v>60</v>
      </c>
      <c r="G18" s="27">
        <v>272</v>
      </c>
      <c r="H18" s="27">
        <v>66</v>
      </c>
      <c r="I18" s="27">
        <v>-2827</v>
      </c>
      <c r="J18" s="27">
        <v>-1</v>
      </c>
      <c r="K18" s="27">
        <v>7783</v>
      </c>
      <c r="L18" s="59">
        <f t="shared" si="0"/>
        <v>0</v>
      </c>
      <c r="M18" s="59">
        <f t="shared" si="1"/>
        <v>-2827</v>
      </c>
    </row>
    <row r="19" spans="1:37" ht="12.6" customHeight="1" x14ac:dyDescent="0.2">
      <c r="A19" s="495">
        <v>0.625</v>
      </c>
      <c r="B19" s="194">
        <v>3665</v>
      </c>
      <c r="C19" s="27">
        <v>5846</v>
      </c>
      <c r="D19" s="27">
        <v>741</v>
      </c>
      <c r="E19" s="27">
        <v>110</v>
      </c>
      <c r="F19" s="27">
        <v>133</v>
      </c>
      <c r="G19" s="27">
        <v>74</v>
      </c>
      <c r="H19" s="27">
        <v>59</v>
      </c>
      <c r="I19" s="27">
        <v>-2639</v>
      </c>
      <c r="J19" s="27">
        <v>0</v>
      </c>
      <c r="K19" s="27">
        <v>7989</v>
      </c>
      <c r="L19" s="59">
        <f t="shared" si="0"/>
        <v>0</v>
      </c>
      <c r="M19" s="59">
        <f t="shared" si="1"/>
        <v>-2639</v>
      </c>
    </row>
    <row r="20" spans="1:37" ht="12.6" customHeight="1" x14ac:dyDescent="0.2">
      <c r="A20" s="495">
        <v>0.66666666666666696</v>
      </c>
      <c r="B20" s="194">
        <v>3664</v>
      </c>
      <c r="C20" s="27">
        <v>5995</v>
      </c>
      <c r="D20" s="27">
        <v>759</v>
      </c>
      <c r="E20" s="27">
        <v>118</v>
      </c>
      <c r="F20" s="27">
        <v>653</v>
      </c>
      <c r="G20" s="27">
        <v>10</v>
      </c>
      <c r="H20" s="27">
        <v>69</v>
      </c>
      <c r="I20" s="27">
        <v>-3037</v>
      </c>
      <c r="J20" s="27">
        <v>0</v>
      </c>
      <c r="K20" s="27">
        <v>8231</v>
      </c>
      <c r="L20" s="59">
        <f t="shared" si="0"/>
        <v>0</v>
      </c>
      <c r="M20" s="59">
        <f t="shared" si="1"/>
        <v>-3037</v>
      </c>
    </row>
    <row r="21" spans="1:37" ht="12.6" customHeight="1" x14ac:dyDescent="0.2">
      <c r="A21" s="495">
        <v>0.70833333333333304</v>
      </c>
      <c r="B21" s="194">
        <v>3662</v>
      </c>
      <c r="C21" s="27">
        <v>5999</v>
      </c>
      <c r="D21" s="27">
        <v>787</v>
      </c>
      <c r="E21" s="27">
        <v>122</v>
      </c>
      <c r="F21" s="27">
        <v>681</v>
      </c>
      <c r="G21" s="27">
        <v>0</v>
      </c>
      <c r="H21" s="27">
        <v>76</v>
      </c>
      <c r="I21" s="27">
        <v>-2961</v>
      </c>
      <c r="J21" s="27">
        <v>0</v>
      </c>
      <c r="K21" s="27">
        <v>8366</v>
      </c>
      <c r="L21" s="59">
        <f t="shared" si="0"/>
        <v>0</v>
      </c>
      <c r="M21" s="59">
        <f t="shared" si="1"/>
        <v>-2961</v>
      </c>
    </row>
    <row r="22" spans="1:37" ht="12.6" customHeight="1" x14ac:dyDescent="0.2">
      <c r="A22" s="495">
        <v>0.75</v>
      </c>
      <c r="B22" s="194">
        <v>3662</v>
      </c>
      <c r="C22" s="27">
        <v>6075</v>
      </c>
      <c r="D22" s="27">
        <v>794</v>
      </c>
      <c r="E22" s="27">
        <v>118</v>
      </c>
      <c r="F22" s="27">
        <v>718</v>
      </c>
      <c r="G22" s="27">
        <v>0</v>
      </c>
      <c r="H22" s="27">
        <v>84</v>
      </c>
      <c r="I22" s="27">
        <v>-3110</v>
      </c>
      <c r="J22" s="27">
        <v>0</v>
      </c>
      <c r="K22" s="27">
        <v>8341</v>
      </c>
      <c r="L22" s="59">
        <f t="shared" si="0"/>
        <v>0</v>
      </c>
      <c r="M22" s="59">
        <f t="shared" si="1"/>
        <v>-3110</v>
      </c>
    </row>
    <row r="23" spans="1:37" ht="12.6" customHeight="1" x14ac:dyDescent="0.2">
      <c r="A23" s="495">
        <v>0.79166666666666696</v>
      </c>
      <c r="B23" s="194">
        <v>3664</v>
      </c>
      <c r="C23" s="27">
        <v>6099</v>
      </c>
      <c r="D23" s="27">
        <v>801</v>
      </c>
      <c r="E23" s="27">
        <v>119</v>
      </c>
      <c r="F23" s="27">
        <v>593</v>
      </c>
      <c r="G23" s="27">
        <v>0</v>
      </c>
      <c r="H23" s="27">
        <v>102</v>
      </c>
      <c r="I23" s="27">
        <v>-3094</v>
      </c>
      <c r="J23" s="27">
        <v>0</v>
      </c>
      <c r="K23" s="27">
        <v>8284</v>
      </c>
      <c r="L23" s="59">
        <f t="shared" si="0"/>
        <v>0</v>
      </c>
      <c r="M23" s="59">
        <f t="shared" si="1"/>
        <v>-3094</v>
      </c>
    </row>
    <row r="24" spans="1:37" ht="12.6" customHeight="1" x14ac:dyDescent="0.2">
      <c r="A24" s="495">
        <v>0.83333333333333304</v>
      </c>
      <c r="B24" s="194">
        <v>3662</v>
      </c>
      <c r="C24" s="27">
        <v>6171</v>
      </c>
      <c r="D24" s="27">
        <v>795</v>
      </c>
      <c r="E24" s="27">
        <v>119</v>
      </c>
      <c r="F24" s="27">
        <v>591</v>
      </c>
      <c r="G24" s="27">
        <v>0</v>
      </c>
      <c r="H24" s="27">
        <v>110</v>
      </c>
      <c r="I24" s="27">
        <v>-3223</v>
      </c>
      <c r="J24" s="27">
        <v>0</v>
      </c>
      <c r="K24" s="27">
        <v>8225</v>
      </c>
      <c r="L24" s="59">
        <f t="shared" si="0"/>
        <v>0</v>
      </c>
      <c r="M24" s="59">
        <f t="shared" si="1"/>
        <v>-3223</v>
      </c>
    </row>
    <row r="25" spans="1:37" ht="12.6" customHeight="1" x14ac:dyDescent="0.2">
      <c r="A25" s="495">
        <v>0.875</v>
      </c>
      <c r="B25" s="194">
        <v>3663</v>
      </c>
      <c r="C25" s="27">
        <v>6158</v>
      </c>
      <c r="D25" s="27">
        <v>773</v>
      </c>
      <c r="E25" s="27">
        <v>113</v>
      </c>
      <c r="F25" s="27">
        <v>70</v>
      </c>
      <c r="G25" s="27">
        <v>0</v>
      </c>
      <c r="H25" s="27">
        <v>116</v>
      </c>
      <c r="I25" s="27">
        <v>-2962</v>
      </c>
      <c r="J25" s="27">
        <v>0</v>
      </c>
      <c r="K25" s="27">
        <v>7931</v>
      </c>
      <c r="L25" s="59">
        <f t="shared" si="0"/>
        <v>0</v>
      </c>
      <c r="M25" s="59">
        <f t="shared" si="1"/>
        <v>-2962</v>
      </c>
    </row>
    <row r="26" spans="1:37" ht="12.6" customHeight="1" x14ac:dyDescent="0.2">
      <c r="A26" s="495">
        <v>0.91666666666666696</v>
      </c>
      <c r="B26" s="194">
        <v>3662</v>
      </c>
      <c r="C26" s="27">
        <v>6117</v>
      </c>
      <c r="D26" s="27">
        <v>747</v>
      </c>
      <c r="E26" s="27">
        <v>108</v>
      </c>
      <c r="F26" s="27">
        <v>0</v>
      </c>
      <c r="G26" s="27">
        <v>0</v>
      </c>
      <c r="H26" s="27">
        <v>123</v>
      </c>
      <c r="I26" s="27">
        <v>-2853</v>
      </c>
      <c r="J26" s="27">
        <v>-196</v>
      </c>
      <c r="K26" s="27">
        <v>7708</v>
      </c>
      <c r="L26" s="59">
        <f t="shared" si="0"/>
        <v>0</v>
      </c>
      <c r="M26" s="59">
        <f t="shared" si="1"/>
        <v>-2853</v>
      </c>
    </row>
    <row r="27" spans="1:37" ht="12" customHeight="1" thickBot="1" x14ac:dyDescent="0.25">
      <c r="A27" s="494">
        <v>0.95833333333333304</v>
      </c>
      <c r="B27" s="33">
        <v>3661</v>
      </c>
      <c r="C27" s="33">
        <v>5978</v>
      </c>
      <c r="D27" s="33">
        <v>736</v>
      </c>
      <c r="E27" s="33">
        <v>108</v>
      </c>
      <c r="F27" s="33">
        <v>0</v>
      </c>
      <c r="G27" s="33">
        <v>0</v>
      </c>
      <c r="H27" s="33">
        <v>142</v>
      </c>
      <c r="I27" s="33">
        <v>-3012</v>
      </c>
      <c r="J27" s="33">
        <v>-200</v>
      </c>
      <c r="K27" s="33">
        <v>7413</v>
      </c>
      <c r="L27" s="59">
        <f>IF(I27&lt;0,0,I27)</f>
        <v>0</v>
      </c>
      <c r="M27" s="59">
        <f>IF(I27&lt;0,I27,0)</f>
        <v>-3012</v>
      </c>
      <c r="AJ27" s="25"/>
      <c r="AK27" s="25"/>
    </row>
    <row r="28" spans="1:37" s="25" customFormat="1" ht="11.25" customHeight="1" x14ac:dyDescent="0.2">
      <c r="AJ28" s="21"/>
      <c r="AK28" s="21"/>
    </row>
    <row r="29" spans="1:37" ht="24" x14ac:dyDescent="0.2">
      <c r="A29" s="274" t="s">
        <v>66</v>
      </c>
      <c r="B29" s="217" t="s">
        <v>8</v>
      </c>
      <c r="C29" s="217" t="s">
        <v>36</v>
      </c>
      <c r="D29" s="217" t="s">
        <v>117</v>
      </c>
      <c r="E29" s="217" t="s">
        <v>59</v>
      </c>
      <c r="F29" s="217" t="s">
        <v>60</v>
      </c>
      <c r="G29" s="217" t="s">
        <v>62</v>
      </c>
      <c r="H29" s="217" t="s">
        <v>61</v>
      </c>
      <c r="I29" s="217" t="s">
        <v>72</v>
      </c>
      <c r="J29" s="217" t="s">
        <v>118</v>
      </c>
      <c r="K29" s="217" t="s">
        <v>230</v>
      </c>
      <c r="N29" s="754" t="s">
        <v>448</v>
      </c>
      <c r="O29" s="754"/>
      <c r="P29" s="754"/>
      <c r="Q29" s="754"/>
      <c r="R29" s="754"/>
      <c r="S29" s="754"/>
      <c r="T29" s="754"/>
      <c r="U29" s="754"/>
      <c r="V29" s="754"/>
      <c r="W29" s="754"/>
      <c r="X29" s="754"/>
      <c r="Y29" s="754"/>
    </row>
    <row r="30" spans="1:37" x14ac:dyDescent="0.2">
      <c r="A30" s="493">
        <v>0</v>
      </c>
      <c r="B30" s="66">
        <v>3187</v>
      </c>
      <c r="C30" s="66">
        <v>4635</v>
      </c>
      <c r="D30" s="66">
        <v>615</v>
      </c>
      <c r="E30" s="66">
        <v>127</v>
      </c>
      <c r="F30" s="66">
        <v>0</v>
      </c>
      <c r="G30" s="66">
        <v>0</v>
      </c>
      <c r="H30" s="66">
        <v>99</v>
      </c>
      <c r="I30" s="66">
        <v>-1063</v>
      </c>
      <c r="J30" s="66">
        <v>-637</v>
      </c>
      <c r="K30" s="66">
        <v>6963</v>
      </c>
      <c r="L30" s="59">
        <f t="shared" ref="L30:L53" si="2">IF(I30&lt;0,0,I30)</f>
        <v>0</v>
      </c>
      <c r="M30" s="59">
        <f t="shared" ref="M30:M53" si="3">IF(I30&lt;0,I30,0)</f>
        <v>-1063</v>
      </c>
    </row>
    <row r="31" spans="1:37" x14ac:dyDescent="0.2">
      <c r="A31" s="495">
        <v>4.1666666666666699E-2</v>
      </c>
      <c r="B31" s="194">
        <v>3192</v>
      </c>
      <c r="C31" s="27">
        <v>4557</v>
      </c>
      <c r="D31" s="27">
        <v>617</v>
      </c>
      <c r="E31" s="27">
        <v>120</v>
      </c>
      <c r="F31" s="27">
        <v>0</v>
      </c>
      <c r="G31" s="27">
        <v>0</v>
      </c>
      <c r="H31" s="27">
        <v>98</v>
      </c>
      <c r="I31" s="27">
        <v>-813</v>
      </c>
      <c r="J31" s="27">
        <v>-842</v>
      </c>
      <c r="K31" s="27">
        <v>6929</v>
      </c>
      <c r="L31" s="59">
        <f t="shared" si="2"/>
        <v>0</v>
      </c>
      <c r="M31" s="59">
        <f t="shared" si="3"/>
        <v>-813</v>
      </c>
    </row>
    <row r="32" spans="1:37" ht="12.75" customHeight="1" x14ac:dyDescent="0.2">
      <c r="A32" s="495">
        <v>8.3333333333333301E-2</v>
      </c>
      <c r="B32" s="194">
        <v>3192</v>
      </c>
      <c r="C32" s="27">
        <v>4620</v>
      </c>
      <c r="D32" s="27">
        <v>616</v>
      </c>
      <c r="E32" s="27">
        <v>119</v>
      </c>
      <c r="F32" s="27">
        <v>0</v>
      </c>
      <c r="G32" s="27">
        <v>0</v>
      </c>
      <c r="H32" s="27">
        <v>127</v>
      </c>
      <c r="I32" s="27">
        <v>-699</v>
      </c>
      <c r="J32" s="27">
        <v>-1034</v>
      </c>
      <c r="K32" s="27">
        <v>6941</v>
      </c>
      <c r="L32" s="59">
        <f t="shared" si="2"/>
        <v>0</v>
      </c>
      <c r="M32" s="59">
        <f t="shared" si="3"/>
        <v>-699</v>
      </c>
    </row>
    <row r="33" spans="1:37" ht="12.75" customHeight="1" x14ac:dyDescent="0.2">
      <c r="A33" s="495">
        <v>0.125</v>
      </c>
      <c r="B33" s="194">
        <v>3191</v>
      </c>
      <c r="C33" s="57">
        <v>4613</v>
      </c>
      <c r="D33" s="57">
        <v>609</v>
      </c>
      <c r="E33" s="57">
        <v>118</v>
      </c>
      <c r="F33" s="57">
        <v>0</v>
      </c>
      <c r="G33" s="57">
        <v>0</v>
      </c>
      <c r="H33" s="57">
        <v>139</v>
      </c>
      <c r="I33" s="57">
        <v>-691</v>
      </c>
      <c r="J33" s="57">
        <v>-1107</v>
      </c>
      <c r="K33" s="57">
        <v>6872</v>
      </c>
      <c r="L33" s="59">
        <f t="shared" si="2"/>
        <v>0</v>
      </c>
      <c r="M33" s="59">
        <f t="shared" si="3"/>
        <v>-691</v>
      </c>
    </row>
    <row r="34" spans="1:37" ht="12.75" customHeight="1" x14ac:dyDescent="0.2">
      <c r="A34" s="495">
        <v>0.16666666666666699</v>
      </c>
      <c r="B34" s="194">
        <v>3191</v>
      </c>
      <c r="C34" s="27">
        <v>4725</v>
      </c>
      <c r="D34" s="27">
        <v>615</v>
      </c>
      <c r="E34" s="27">
        <v>119</v>
      </c>
      <c r="F34" s="27">
        <v>0</v>
      </c>
      <c r="G34" s="27">
        <v>0</v>
      </c>
      <c r="H34" s="27">
        <v>114</v>
      </c>
      <c r="I34" s="27">
        <v>-845</v>
      </c>
      <c r="J34" s="27">
        <v>-1046</v>
      </c>
      <c r="K34" s="27">
        <v>6873</v>
      </c>
      <c r="L34" s="59">
        <f t="shared" si="2"/>
        <v>0</v>
      </c>
      <c r="M34" s="59">
        <f t="shared" si="3"/>
        <v>-845</v>
      </c>
    </row>
    <row r="35" spans="1:37" ht="12.75" customHeight="1" x14ac:dyDescent="0.2">
      <c r="A35" s="495">
        <v>0.20833333333333301</v>
      </c>
      <c r="B35" s="194">
        <v>3193</v>
      </c>
      <c r="C35" s="57">
        <v>4801</v>
      </c>
      <c r="D35" s="57">
        <v>615</v>
      </c>
      <c r="E35" s="57">
        <v>118</v>
      </c>
      <c r="F35" s="57">
        <v>0</v>
      </c>
      <c r="G35" s="57">
        <v>0</v>
      </c>
      <c r="H35" s="57">
        <v>105</v>
      </c>
      <c r="I35" s="57">
        <v>-928</v>
      </c>
      <c r="J35" s="57">
        <v>-985</v>
      </c>
      <c r="K35" s="57">
        <v>6919</v>
      </c>
      <c r="L35" s="59">
        <f t="shared" si="2"/>
        <v>0</v>
      </c>
      <c r="M35" s="59">
        <f t="shared" si="3"/>
        <v>-928</v>
      </c>
    </row>
    <row r="36" spans="1:37" ht="12.75" customHeight="1" x14ac:dyDescent="0.2">
      <c r="A36" s="495">
        <v>0.25</v>
      </c>
      <c r="B36" s="194">
        <v>3191</v>
      </c>
      <c r="C36" s="27">
        <v>4768</v>
      </c>
      <c r="D36" s="27">
        <v>624</v>
      </c>
      <c r="E36" s="27">
        <v>124</v>
      </c>
      <c r="F36" s="27">
        <v>0</v>
      </c>
      <c r="G36" s="27">
        <v>1</v>
      </c>
      <c r="H36" s="27">
        <v>113</v>
      </c>
      <c r="I36" s="27">
        <v>-1228</v>
      </c>
      <c r="J36" s="27">
        <v>-514</v>
      </c>
      <c r="K36" s="27">
        <v>7079</v>
      </c>
      <c r="L36" s="59">
        <f t="shared" si="2"/>
        <v>0</v>
      </c>
      <c r="M36" s="59">
        <f t="shared" si="3"/>
        <v>-1228</v>
      </c>
    </row>
    <row r="37" spans="1:37" ht="12.75" customHeight="1" x14ac:dyDescent="0.2">
      <c r="A37" s="495">
        <v>0.29166666666666702</v>
      </c>
      <c r="B37" s="194">
        <v>3192</v>
      </c>
      <c r="C37" s="27">
        <v>4847</v>
      </c>
      <c r="D37" s="27">
        <v>631</v>
      </c>
      <c r="E37" s="27">
        <v>133</v>
      </c>
      <c r="F37" s="27">
        <v>0</v>
      </c>
      <c r="G37" s="27">
        <v>22</v>
      </c>
      <c r="H37" s="27">
        <v>101</v>
      </c>
      <c r="I37" s="27">
        <v>-1595</v>
      </c>
      <c r="J37" s="27">
        <v>-6</v>
      </c>
      <c r="K37" s="27">
        <v>7325</v>
      </c>
      <c r="L37" s="59">
        <f t="shared" si="2"/>
        <v>0</v>
      </c>
      <c r="M37" s="59">
        <f t="shared" si="3"/>
        <v>-1595</v>
      </c>
    </row>
    <row r="38" spans="1:37" ht="12.75" customHeight="1" x14ac:dyDescent="0.2">
      <c r="A38" s="495">
        <v>0.33333333333333298</v>
      </c>
      <c r="B38" s="194">
        <v>3193</v>
      </c>
      <c r="C38" s="27">
        <v>5149</v>
      </c>
      <c r="D38" s="27">
        <v>632</v>
      </c>
      <c r="E38" s="27">
        <v>140</v>
      </c>
      <c r="F38" s="27">
        <v>0</v>
      </c>
      <c r="G38" s="27">
        <v>116</v>
      </c>
      <c r="H38" s="27">
        <v>105</v>
      </c>
      <c r="I38" s="27">
        <v>-1587</v>
      </c>
      <c r="J38" s="27">
        <v>0</v>
      </c>
      <c r="K38" s="27">
        <v>7748</v>
      </c>
      <c r="L38" s="59">
        <f t="shared" si="2"/>
        <v>0</v>
      </c>
      <c r="M38" s="59">
        <f t="shared" si="3"/>
        <v>-1587</v>
      </c>
    </row>
    <row r="39" spans="1:37" ht="12.75" customHeight="1" x14ac:dyDescent="0.2">
      <c r="A39" s="495">
        <v>0.375</v>
      </c>
      <c r="B39" s="194">
        <v>3191</v>
      </c>
      <c r="C39" s="27">
        <v>5370</v>
      </c>
      <c r="D39" s="27">
        <v>639</v>
      </c>
      <c r="E39" s="27">
        <v>188</v>
      </c>
      <c r="F39" s="27">
        <v>0</v>
      </c>
      <c r="G39" s="27">
        <v>236</v>
      </c>
      <c r="H39" s="27">
        <v>106</v>
      </c>
      <c r="I39" s="27">
        <v>-1432</v>
      </c>
      <c r="J39" s="27">
        <v>0</v>
      </c>
      <c r="K39" s="27">
        <v>8298</v>
      </c>
      <c r="L39" s="59">
        <f t="shared" si="2"/>
        <v>0</v>
      </c>
      <c r="M39" s="59">
        <f t="shared" si="3"/>
        <v>-1432</v>
      </c>
    </row>
    <row r="40" spans="1:37" ht="12.75" customHeight="1" x14ac:dyDescent="0.2">
      <c r="A40" s="495">
        <v>0.41666666666666702</v>
      </c>
      <c r="B40" s="194">
        <v>3190</v>
      </c>
      <c r="C40" s="27">
        <v>5388</v>
      </c>
      <c r="D40" s="27">
        <v>653</v>
      </c>
      <c r="E40" s="27">
        <v>170</v>
      </c>
      <c r="F40" s="27">
        <v>0</v>
      </c>
      <c r="G40" s="27">
        <v>359</v>
      </c>
      <c r="H40" s="27">
        <v>114</v>
      </c>
      <c r="I40" s="27">
        <v>-1282</v>
      </c>
      <c r="J40" s="27">
        <v>0</v>
      </c>
      <c r="K40" s="27">
        <v>8592</v>
      </c>
      <c r="L40" s="59">
        <f t="shared" si="2"/>
        <v>0</v>
      </c>
      <c r="M40" s="59">
        <f t="shared" si="3"/>
        <v>-1282</v>
      </c>
    </row>
    <row r="41" spans="1:37" x14ac:dyDescent="0.2">
      <c r="A41" s="495">
        <v>0.45833333333333298</v>
      </c>
      <c r="B41" s="194">
        <v>3193</v>
      </c>
      <c r="C41" s="27">
        <v>5427</v>
      </c>
      <c r="D41" s="27">
        <v>663</v>
      </c>
      <c r="E41" s="27">
        <v>161</v>
      </c>
      <c r="F41" s="27">
        <v>0</v>
      </c>
      <c r="G41" s="27">
        <v>467</v>
      </c>
      <c r="H41" s="27">
        <v>100</v>
      </c>
      <c r="I41" s="27">
        <v>-1361</v>
      </c>
      <c r="J41" s="27">
        <v>0</v>
      </c>
      <c r="K41" s="27">
        <v>8650</v>
      </c>
      <c r="L41" s="59">
        <f t="shared" si="2"/>
        <v>0</v>
      </c>
      <c r="M41" s="59">
        <f t="shared" si="3"/>
        <v>-1361</v>
      </c>
      <c r="AJ41" s="25"/>
      <c r="AK41" s="25"/>
    </row>
    <row r="42" spans="1:37" s="25" customFormat="1" x14ac:dyDescent="0.2">
      <c r="A42" s="495">
        <v>0.5</v>
      </c>
      <c r="B42" s="194">
        <v>3194</v>
      </c>
      <c r="C42" s="27">
        <v>5269</v>
      </c>
      <c r="D42" s="27">
        <v>645</v>
      </c>
      <c r="E42" s="27">
        <v>120</v>
      </c>
      <c r="F42" s="27">
        <v>0</v>
      </c>
      <c r="G42" s="27">
        <v>530</v>
      </c>
      <c r="H42" s="27">
        <v>105</v>
      </c>
      <c r="I42" s="27">
        <v>-1360</v>
      </c>
      <c r="J42" s="27">
        <v>0</v>
      </c>
      <c r="K42" s="27">
        <v>8503</v>
      </c>
      <c r="L42" s="59">
        <f t="shared" si="2"/>
        <v>0</v>
      </c>
      <c r="M42" s="59">
        <f t="shared" si="3"/>
        <v>-1360</v>
      </c>
      <c r="AJ42" s="21"/>
      <c r="AK42" s="21"/>
    </row>
    <row r="43" spans="1:37" x14ac:dyDescent="0.2">
      <c r="A43" s="495">
        <v>0.54166666666666696</v>
      </c>
      <c r="B43" s="194">
        <v>3193</v>
      </c>
      <c r="C43" s="27">
        <v>5233</v>
      </c>
      <c r="D43" s="27">
        <v>640</v>
      </c>
      <c r="E43" s="27">
        <v>123</v>
      </c>
      <c r="F43" s="27">
        <v>0</v>
      </c>
      <c r="G43" s="27">
        <v>457</v>
      </c>
      <c r="H43" s="27">
        <v>99</v>
      </c>
      <c r="I43" s="27">
        <v>-1322</v>
      </c>
      <c r="J43" s="27">
        <v>0</v>
      </c>
      <c r="K43" s="27">
        <v>8423</v>
      </c>
      <c r="L43" s="59">
        <f t="shared" si="2"/>
        <v>0</v>
      </c>
      <c r="M43" s="59">
        <f t="shared" si="3"/>
        <v>-1322</v>
      </c>
    </row>
    <row r="44" spans="1:37" x14ac:dyDescent="0.2">
      <c r="A44" s="495">
        <v>0.58333333333333304</v>
      </c>
      <c r="B44" s="194">
        <v>3194</v>
      </c>
      <c r="C44" s="27">
        <v>5159</v>
      </c>
      <c r="D44" s="27">
        <v>640</v>
      </c>
      <c r="E44" s="27">
        <v>126</v>
      </c>
      <c r="F44" s="27">
        <v>0</v>
      </c>
      <c r="G44" s="27">
        <v>426</v>
      </c>
      <c r="H44" s="27">
        <v>118</v>
      </c>
      <c r="I44" s="27">
        <v>-1325</v>
      </c>
      <c r="J44" s="27">
        <v>0</v>
      </c>
      <c r="K44" s="27">
        <v>8338</v>
      </c>
      <c r="L44" s="59">
        <f t="shared" si="2"/>
        <v>0</v>
      </c>
      <c r="M44" s="59">
        <f t="shared" si="3"/>
        <v>-1325</v>
      </c>
    </row>
    <row r="45" spans="1:37" x14ac:dyDescent="0.2">
      <c r="A45" s="495">
        <v>0.625</v>
      </c>
      <c r="B45" s="194">
        <v>3194</v>
      </c>
      <c r="C45" s="27">
        <v>5111</v>
      </c>
      <c r="D45" s="27">
        <v>642</v>
      </c>
      <c r="E45" s="27">
        <v>128</v>
      </c>
      <c r="F45" s="27">
        <v>0</v>
      </c>
      <c r="G45" s="27">
        <v>378</v>
      </c>
      <c r="H45" s="27">
        <v>106</v>
      </c>
      <c r="I45" s="27">
        <v>-1231</v>
      </c>
      <c r="J45" s="27">
        <v>0</v>
      </c>
      <c r="K45" s="27">
        <v>8328</v>
      </c>
      <c r="L45" s="59">
        <f t="shared" si="2"/>
        <v>0</v>
      </c>
      <c r="M45" s="59">
        <f t="shared" si="3"/>
        <v>-1231</v>
      </c>
    </row>
    <row r="46" spans="1:37" x14ac:dyDescent="0.2">
      <c r="A46" s="495">
        <v>0.66666666666666696</v>
      </c>
      <c r="B46" s="194">
        <v>3190</v>
      </c>
      <c r="C46" s="27">
        <v>5143</v>
      </c>
      <c r="D46" s="27">
        <v>641</v>
      </c>
      <c r="E46" s="27">
        <v>186</v>
      </c>
      <c r="F46" s="27">
        <v>9</v>
      </c>
      <c r="G46" s="27">
        <v>174</v>
      </c>
      <c r="H46" s="27">
        <v>93</v>
      </c>
      <c r="I46" s="27">
        <v>-1229</v>
      </c>
      <c r="J46" s="27">
        <v>0</v>
      </c>
      <c r="K46" s="27">
        <v>8207</v>
      </c>
      <c r="L46" s="59">
        <f t="shared" si="2"/>
        <v>0</v>
      </c>
      <c r="M46" s="59">
        <f t="shared" si="3"/>
        <v>-1229</v>
      </c>
    </row>
    <row r="47" spans="1:37" x14ac:dyDescent="0.2">
      <c r="A47" s="495">
        <v>0.70833333333333304</v>
      </c>
      <c r="B47" s="194">
        <v>3193</v>
      </c>
      <c r="C47" s="27">
        <v>5562</v>
      </c>
      <c r="D47" s="27">
        <v>665</v>
      </c>
      <c r="E47" s="27">
        <v>237</v>
      </c>
      <c r="F47" s="27">
        <v>747</v>
      </c>
      <c r="G47" s="27">
        <v>15</v>
      </c>
      <c r="H47" s="27">
        <v>87</v>
      </c>
      <c r="I47" s="27">
        <v>-2231</v>
      </c>
      <c r="J47" s="27">
        <v>0</v>
      </c>
      <c r="K47" s="27">
        <v>8275</v>
      </c>
      <c r="L47" s="59">
        <f t="shared" si="2"/>
        <v>0</v>
      </c>
      <c r="M47" s="59">
        <f t="shared" si="3"/>
        <v>-2231</v>
      </c>
    </row>
    <row r="48" spans="1:37" x14ac:dyDescent="0.2">
      <c r="A48" s="495">
        <v>0.75</v>
      </c>
      <c r="B48" s="194">
        <v>3193</v>
      </c>
      <c r="C48" s="27">
        <v>5839</v>
      </c>
      <c r="D48" s="27">
        <v>663</v>
      </c>
      <c r="E48" s="27">
        <v>256</v>
      </c>
      <c r="F48" s="27">
        <v>707</v>
      </c>
      <c r="G48" s="27">
        <v>0</v>
      </c>
      <c r="H48" s="27">
        <v>99</v>
      </c>
      <c r="I48" s="27">
        <v>-1985</v>
      </c>
      <c r="J48" s="27">
        <v>0</v>
      </c>
      <c r="K48" s="27">
        <v>8772</v>
      </c>
      <c r="L48" s="59">
        <f t="shared" si="2"/>
        <v>0</v>
      </c>
      <c r="M48" s="59">
        <f t="shared" si="3"/>
        <v>-1985</v>
      </c>
    </row>
    <row r="49" spans="1:25" x14ac:dyDescent="0.2">
      <c r="A49" s="495">
        <v>0.79166666666666696</v>
      </c>
      <c r="B49" s="194">
        <v>3193</v>
      </c>
      <c r="C49" s="27">
        <v>5940</v>
      </c>
      <c r="D49" s="27">
        <v>670</v>
      </c>
      <c r="E49" s="27">
        <v>258</v>
      </c>
      <c r="F49" s="27">
        <v>758</v>
      </c>
      <c r="G49" s="27">
        <v>0</v>
      </c>
      <c r="H49" s="27">
        <v>108</v>
      </c>
      <c r="I49" s="27">
        <v>-2176</v>
      </c>
      <c r="J49" s="27">
        <v>0</v>
      </c>
      <c r="K49" s="27">
        <v>8751</v>
      </c>
      <c r="L49" s="59">
        <f t="shared" si="2"/>
        <v>0</v>
      </c>
      <c r="M49" s="59">
        <f t="shared" si="3"/>
        <v>-2176</v>
      </c>
    </row>
    <row r="50" spans="1:25" x14ac:dyDescent="0.2">
      <c r="A50" s="495">
        <v>0.83333333333333304</v>
      </c>
      <c r="B50" s="194">
        <v>3195</v>
      </c>
      <c r="C50" s="27">
        <v>5965</v>
      </c>
      <c r="D50" s="27">
        <v>695</v>
      </c>
      <c r="E50" s="27">
        <v>189</v>
      </c>
      <c r="F50" s="27">
        <v>347</v>
      </c>
      <c r="G50" s="27">
        <v>0</v>
      </c>
      <c r="H50" s="27">
        <v>104</v>
      </c>
      <c r="I50" s="27">
        <v>-1893</v>
      </c>
      <c r="J50" s="27">
        <v>0</v>
      </c>
      <c r="K50" s="27">
        <v>8602</v>
      </c>
      <c r="L50" s="59">
        <f t="shared" si="2"/>
        <v>0</v>
      </c>
      <c r="M50" s="59">
        <f t="shared" si="3"/>
        <v>-1893</v>
      </c>
    </row>
    <row r="51" spans="1:25" x14ac:dyDescent="0.2">
      <c r="A51" s="495">
        <v>0.875</v>
      </c>
      <c r="B51" s="194">
        <v>3196</v>
      </c>
      <c r="C51" s="27">
        <v>5996</v>
      </c>
      <c r="D51" s="27">
        <v>694</v>
      </c>
      <c r="E51" s="27">
        <v>178</v>
      </c>
      <c r="F51" s="27">
        <v>89</v>
      </c>
      <c r="G51" s="27">
        <v>0</v>
      </c>
      <c r="H51" s="27">
        <v>109</v>
      </c>
      <c r="I51" s="27">
        <v>-1986</v>
      </c>
      <c r="J51" s="27">
        <v>0</v>
      </c>
      <c r="K51" s="27">
        <v>8276</v>
      </c>
      <c r="L51" s="59">
        <f t="shared" si="2"/>
        <v>0</v>
      </c>
      <c r="M51" s="59">
        <f t="shared" si="3"/>
        <v>-1986</v>
      </c>
    </row>
    <row r="52" spans="1:25" x14ac:dyDescent="0.2">
      <c r="A52" s="495">
        <v>0.91666666666666696</v>
      </c>
      <c r="B52" s="194">
        <v>3194</v>
      </c>
      <c r="C52" s="27">
        <v>5820</v>
      </c>
      <c r="D52" s="27">
        <v>697</v>
      </c>
      <c r="E52" s="27">
        <v>123</v>
      </c>
      <c r="F52" s="27">
        <v>0</v>
      </c>
      <c r="G52" s="27">
        <v>0</v>
      </c>
      <c r="H52" s="27">
        <v>92</v>
      </c>
      <c r="I52" s="27">
        <v>-1723</v>
      </c>
      <c r="J52" s="27">
        <v>-46</v>
      </c>
      <c r="K52" s="27">
        <v>8157</v>
      </c>
      <c r="L52" s="59">
        <f t="shared" si="2"/>
        <v>0</v>
      </c>
      <c r="M52" s="59">
        <f t="shared" si="3"/>
        <v>-1723</v>
      </c>
    </row>
    <row r="53" spans="1:25" ht="12.75" thickBot="1" x14ac:dyDescent="0.25">
      <c r="A53" s="494">
        <v>0.95833333333333304</v>
      </c>
      <c r="B53" s="33">
        <v>3195</v>
      </c>
      <c r="C53" s="33">
        <v>5890</v>
      </c>
      <c r="D53" s="33">
        <v>696</v>
      </c>
      <c r="E53" s="33">
        <v>122</v>
      </c>
      <c r="F53" s="33">
        <v>0</v>
      </c>
      <c r="G53" s="33">
        <v>0</v>
      </c>
      <c r="H53" s="33">
        <v>85</v>
      </c>
      <c r="I53" s="33">
        <v>-1473</v>
      </c>
      <c r="J53" s="33">
        <v>-636</v>
      </c>
      <c r="K53" s="33">
        <v>7879</v>
      </c>
      <c r="L53" s="59">
        <f t="shared" si="2"/>
        <v>0</v>
      </c>
      <c r="M53" s="59">
        <f t="shared" si="3"/>
        <v>-1473</v>
      </c>
    </row>
    <row r="55" spans="1:25" ht="24" x14ac:dyDescent="0.2">
      <c r="A55" s="274" t="s">
        <v>66</v>
      </c>
      <c r="B55" s="217" t="s">
        <v>8</v>
      </c>
      <c r="C55" s="217" t="s">
        <v>36</v>
      </c>
      <c r="D55" s="217" t="s">
        <v>117</v>
      </c>
      <c r="E55" s="217" t="s">
        <v>59</v>
      </c>
      <c r="F55" s="217" t="s">
        <v>60</v>
      </c>
      <c r="G55" s="217" t="s">
        <v>62</v>
      </c>
      <c r="H55" s="217" t="s">
        <v>61</v>
      </c>
      <c r="I55" s="217" t="s">
        <v>72</v>
      </c>
      <c r="J55" s="217" t="s">
        <v>118</v>
      </c>
      <c r="K55" s="217" t="s">
        <v>230</v>
      </c>
      <c r="N55" s="754" t="s">
        <v>449</v>
      </c>
      <c r="O55" s="754"/>
      <c r="P55" s="754"/>
      <c r="Q55" s="754"/>
      <c r="R55" s="754"/>
      <c r="S55" s="754"/>
      <c r="T55" s="754"/>
      <c r="U55" s="754"/>
      <c r="V55" s="754"/>
      <c r="W55" s="754"/>
      <c r="X55" s="754"/>
      <c r="Y55" s="754"/>
    </row>
    <row r="56" spans="1:25" x14ac:dyDescent="0.2">
      <c r="A56" s="493">
        <v>0</v>
      </c>
      <c r="B56" s="66">
        <v>3161</v>
      </c>
      <c r="C56" s="66">
        <v>5222</v>
      </c>
      <c r="D56" s="66">
        <v>717</v>
      </c>
      <c r="E56" s="66">
        <v>182</v>
      </c>
      <c r="F56" s="66">
        <v>0</v>
      </c>
      <c r="G56" s="66">
        <v>0</v>
      </c>
      <c r="H56" s="66">
        <v>139</v>
      </c>
      <c r="I56" s="66">
        <v>-2906</v>
      </c>
      <c r="J56" s="66">
        <v>-4</v>
      </c>
      <c r="K56" s="66">
        <v>6511</v>
      </c>
      <c r="L56" s="59">
        <f>IF(I56&lt;0,0,I56)</f>
        <v>0</v>
      </c>
      <c r="M56" s="59">
        <f>IF(I56&lt;0,I56,0)</f>
        <v>-2906</v>
      </c>
    </row>
    <row r="57" spans="1:25" x14ac:dyDescent="0.2">
      <c r="A57" s="495">
        <v>4.1666666666666699E-2</v>
      </c>
      <c r="B57" s="194">
        <v>3165</v>
      </c>
      <c r="C57" s="27">
        <v>5205</v>
      </c>
      <c r="D57" s="27">
        <v>723</v>
      </c>
      <c r="E57" s="27">
        <v>183</v>
      </c>
      <c r="F57" s="27">
        <v>0</v>
      </c>
      <c r="G57" s="27">
        <v>0</v>
      </c>
      <c r="H57" s="27">
        <v>147</v>
      </c>
      <c r="I57" s="27">
        <v>-2926</v>
      </c>
      <c r="J57" s="27">
        <v>-21</v>
      </c>
      <c r="K57" s="27">
        <v>6476</v>
      </c>
      <c r="L57" s="59">
        <f>IF(I57&lt;0,0,I57)</f>
        <v>0</v>
      </c>
      <c r="M57" s="59">
        <f>IF(I57&lt;0,I57,0)</f>
        <v>-2926</v>
      </c>
    </row>
    <row r="58" spans="1:25" x14ac:dyDescent="0.2">
      <c r="A58" s="495">
        <v>8.3333333333333398E-2</v>
      </c>
      <c r="B58" s="194">
        <v>3166</v>
      </c>
      <c r="C58" s="27">
        <v>5157</v>
      </c>
      <c r="D58" s="27">
        <v>723</v>
      </c>
      <c r="E58" s="27">
        <v>182</v>
      </c>
      <c r="F58" s="27">
        <v>0</v>
      </c>
      <c r="G58" s="27">
        <v>0</v>
      </c>
      <c r="H58" s="27">
        <v>149</v>
      </c>
      <c r="I58" s="27">
        <v>-2088</v>
      </c>
      <c r="J58" s="27">
        <v>-826</v>
      </c>
      <c r="K58" s="27">
        <v>6463</v>
      </c>
      <c r="L58" s="59"/>
      <c r="M58" s="59"/>
    </row>
    <row r="59" spans="1:25" x14ac:dyDescent="0.2">
      <c r="A59" s="495">
        <v>0.125</v>
      </c>
      <c r="B59" s="194">
        <v>3167</v>
      </c>
      <c r="C59" s="57">
        <v>5126</v>
      </c>
      <c r="D59" s="57">
        <v>732</v>
      </c>
      <c r="E59" s="57">
        <v>132</v>
      </c>
      <c r="F59" s="57">
        <v>0</v>
      </c>
      <c r="G59" s="57">
        <v>0</v>
      </c>
      <c r="H59" s="57">
        <v>122</v>
      </c>
      <c r="I59" s="57">
        <v>-2056</v>
      </c>
      <c r="J59" s="57">
        <v>-837</v>
      </c>
      <c r="K59" s="57">
        <v>6386</v>
      </c>
      <c r="L59" s="59">
        <f t="shared" ref="L59:L79" si="4">IF(I59&lt;0,0,I59)</f>
        <v>0</v>
      </c>
      <c r="M59" s="59">
        <f t="shared" ref="M59:M79" si="5">IF(I59&lt;0,I59,0)</f>
        <v>-2056</v>
      </c>
    </row>
    <row r="60" spans="1:25" x14ac:dyDescent="0.2">
      <c r="A60" s="495">
        <v>0.16666666666666699</v>
      </c>
      <c r="B60" s="194">
        <v>3168</v>
      </c>
      <c r="C60" s="27">
        <v>4906</v>
      </c>
      <c r="D60" s="27">
        <v>729</v>
      </c>
      <c r="E60" s="27">
        <v>131</v>
      </c>
      <c r="F60" s="27">
        <v>0</v>
      </c>
      <c r="G60" s="27">
        <v>0</v>
      </c>
      <c r="H60" s="27">
        <v>119</v>
      </c>
      <c r="I60" s="27">
        <v>-1662</v>
      </c>
      <c r="J60" s="27">
        <v>-992</v>
      </c>
      <c r="K60" s="27">
        <v>6399</v>
      </c>
      <c r="L60" s="59">
        <f t="shared" si="4"/>
        <v>0</v>
      </c>
      <c r="M60" s="59">
        <f t="shared" si="5"/>
        <v>-1662</v>
      </c>
    </row>
    <row r="61" spans="1:25" x14ac:dyDescent="0.2">
      <c r="A61" s="495">
        <v>0.20833333333333301</v>
      </c>
      <c r="B61" s="194">
        <v>3171</v>
      </c>
      <c r="C61" s="27">
        <v>4962</v>
      </c>
      <c r="D61" s="27">
        <v>714</v>
      </c>
      <c r="E61" s="27">
        <v>124</v>
      </c>
      <c r="F61" s="27">
        <v>0</v>
      </c>
      <c r="G61" s="27">
        <v>0</v>
      </c>
      <c r="H61" s="27">
        <v>139</v>
      </c>
      <c r="I61" s="27">
        <v>-1947</v>
      </c>
      <c r="J61" s="27">
        <v>-720</v>
      </c>
      <c r="K61" s="27">
        <v>6443</v>
      </c>
      <c r="L61" s="59">
        <f t="shared" si="4"/>
        <v>0</v>
      </c>
      <c r="M61" s="59">
        <f t="shared" si="5"/>
        <v>-1947</v>
      </c>
    </row>
    <row r="62" spans="1:25" x14ac:dyDescent="0.2">
      <c r="A62" s="495">
        <v>0.25</v>
      </c>
      <c r="B62" s="194">
        <v>3175</v>
      </c>
      <c r="C62" s="27">
        <v>5036</v>
      </c>
      <c r="D62" s="27">
        <v>725</v>
      </c>
      <c r="E62" s="27">
        <v>134</v>
      </c>
      <c r="F62" s="27">
        <v>0</v>
      </c>
      <c r="G62" s="27">
        <v>4</v>
      </c>
      <c r="H62" s="27">
        <v>157</v>
      </c>
      <c r="I62" s="27">
        <v>-1664</v>
      </c>
      <c r="J62" s="27">
        <v>-964</v>
      </c>
      <c r="K62" s="27">
        <v>6603</v>
      </c>
      <c r="L62" s="59">
        <f t="shared" si="4"/>
        <v>0</v>
      </c>
      <c r="M62" s="59">
        <f t="shared" si="5"/>
        <v>-1664</v>
      </c>
    </row>
    <row r="63" spans="1:25" x14ac:dyDescent="0.2">
      <c r="A63" s="495">
        <v>0.29166666666666702</v>
      </c>
      <c r="B63" s="194">
        <v>3176</v>
      </c>
      <c r="C63" s="27">
        <v>5091</v>
      </c>
      <c r="D63" s="27">
        <v>728</v>
      </c>
      <c r="E63" s="27">
        <v>139</v>
      </c>
      <c r="F63" s="27">
        <v>0</v>
      </c>
      <c r="G63" s="27">
        <v>123</v>
      </c>
      <c r="H63" s="27">
        <v>121</v>
      </c>
      <c r="I63" s="27">
        <v>-2066</v>
      </c>
      <c r="J63" s="27">
        <v>-347</v>
      </c>
      <c r="K63" s="27">
        <v>6965</v>
      </c>
      <c r="L63" s="59">
        <f t="shared" si="4"/>
        <v>0</v>
      </c>
      <c r="M63" s="59">
        <f t="shared" si="5"/>
        <v>-2066</v>
      </c>
    </row>
    <row r="64" spans="1:25" x14ac:dyDescent="0.2">
      <c r="A64" s="495">
        <v>0.33333333333333298</v>
      </c>
      <c r="B64" s="194">
        <v>3179</v>
      </c>
      <c r="C64" s="27">
        <v>5008</v>
      </c>
      <c r="D64" s="27">
        <v>746</v>
      </c>
      <c r="E64" s="27">
        <v>138</v>
      </c>
      <c r="F64" s="27">
        <v>0</v>
      </c>
      <c r="G64" s="27">
        <v>368</v>
      </c>
      <c r="H64" s="27">
        <v>113</v>
      </c>
      <c r="I64" s="27">
        <v>-2013</v>
      </c>
      <c r="J64" s="27">
        <v>-208</v>
      </c>
      <c r="K64" s="27">
        <v>7331</v>
      </c>
      <c r="L64" s="59">
        <f t="shared" si="4"/>
        <v>0</v>
      </c>
      <c r="M64" s="59">
        <f t="shared" si="5"/>
        <v>-2013</v>
      </c>
    </row>
    <row r="65" spans="1:13" x14ac:dyDescent="0.2">
      <c r="A65" s="495">
        <v>0.375</v>
      </c>
      <c r="B65" s="194">
        <v>3184</v>
      </c>
      <c r="C65" s="27">
        <v>4834</v>
      </c>
      <c r="D65" s="27">
        <v>745</v>
      </c>
      <c r="E65" s="27">
        <v>175</v>
      </c>
      <c r="F65" s="27">
        <v>0</v>
      </c>
      <c r="G65" s="27">
        <v>488</v>
      </c>
      <c r="H65" s="27">
        <v>129</v>
      </c>
      <c r="I65" s="27">
        <v>-1757</v>
      </c>
      <c r="J65" s="27">
        <v>0</v>
      </c>
      <c r="K65" s="27">
        <v>7798</v>
      </c>
      <c r="L65" s="59">
        <f t="shared" si="4"/>
        <v>0</v>
      </c>
      <c r="M65" s="59">
        <f t="shared" si="5"/>
        <v>-1757</v>
      </c>
    </row>
    <row r="66" spans="1:13" x14ac:dyDescent="0.2">
      <c r="A66" s="495">
        <v>0.41666666666666702</v>
      </c>
      <c r="B66" s="194">
        <v>3183</v>
      </c>
      <c r="C66" s="27">
        <v>4651</v>
      </c>
      <c r="D66" s="27">
        <v>755</v>
      </c>
      <c r="E66" s="27">
        <v>131</v>
      </c>
      <c r="F66" s="27">
        <v>0</v>
      </c>
      <c r="G66" s="27">
        <v>628</v>
      </c>
      <c r="H66" s="27">
        <v>100</v>
      </c>
      <c r="I66" s="27">
        <v>-1383</v>
      </c>
      <c r="J66" s="27">
        <v>0</v>
      </c>
      <c r="K66" s="27">
        <v>8065</v>
      </c>
      <c r="L66" s="59">
        <f t="shared" si="4"/>
        <v>0</v>
      </c>
      <c r="M66" s="59">
        <f t="shared" si="5"/>
        <v>-1383</v>
      </c>
    </row>
    <row r="67" spans="1:13" x14ac:dyDescent="0.2">
      <c r="A67" s="495">
        <v>0.45833333333333298</v>
      </c>
      <c r="B67" s="194">
        <v>3184</v>
      </c>
      <c r="C67" s="27">
        <v>4591</v>
      </c>
      <c r="D67" s="27">
        <v>742</v>
      </c>
      <c r="E67" s="27">
        <v>135</v>
      </c>
      <c r="F67" s="27">
        <v>52</v>
      </c>
      <c r="G67" s="27">
        <v>658</v>
      </c>
      <c r="H67" s="27">
        <v>55</v>
      </c>
      <c r="I67" s="27">
        <v>-1255</v>
      </c>
      <c r="J67" s="27">
        <v>-32</v>
      </c>
      <c r="K67" s="27">
        <v>8130</v>
      </c>
      <c r="L67" s="59">
        <f t="shared" si="4"/>
        <v>0</v>
      </c>
      <c r="M67" s="59">
        <f t="shared" si="5"/>
        <v>-1255</v>
      </c>
    </row>
    <row r="68" spans="1:13" x14ac:dyDescent="0.2">
      <c r="A68" s="495">
        <v>0.5</v>
      </c>
      <c r="B68" s="194">
        <v>3185</v>
      </c>
      <c r="C68" s="27">
        <v>4976</v>
      </c>
      <c r="D68" s="27">
        <v>747</v>
      </c>
      <c r="E68" s="27">
        <v>136</v>
      </c>
      <c r="F68" s="27">
        <v>170</v>
      </c>
      <c r="G68" s="27">
        <v>558</v>
      </c>
      <c r="H68" s="27">
        <v>40</v>
      </c>
      <c r="I68" s="27">
        <v>-1855</v>
      </c>
      <c r="J68" s="27">
        <v>-1</v>
      </c>
      <c r="K68" s="27">
        <v>7956</v>
      </c>
      <c r="L68" s="59">
        <f t="shared" si="4"/>
        <v>0</v>
      </c>
      <c r="M68" s="59">
        <f t="shared" si="5"/>
        <v>-1855</v>
      </c>
    </row>
    <row r="69" spans="1:13" x14ac:dyDescent="0.2">
      <c r="A69" s="495">
        <v>0.54166666666666696</v>
      </c>
      <c r="B69" s="194">
        <v>3184</v>
      </c>
      <c r="C69" s="27">
        <v>4801</v>
      </c>
      <c r="D69" s="27">
        <v>744</v>
      </c>
      <c r="E69" s="27">
        <v>129</v>
      </c>
      <c r="F69" s="27">
        <v>245</v>
      </c>
      <c r="G69" s="27">
        <v>551</v>
      </c>
      <c r="H69" s="27">
        <v>37</v>
      </c>
      <c r="I69" s="27">
        <v>-1771</v>
      </c>
      <c r="J69" s="27">
        <v>-31</v>
      </c>
      <c r="K69" s="27">
        <v>7889</v>
      </c>
      <c r="L69" s="59">
        <f t="shared" si="4"/>
        <v>0</v>
      </c>
      <c r="M69" s="59">
        <f t="shared" si="5"/>
        <v>-1771</v>
      </c>
    </row>
    <row r="70" spans="1:13" x14ac:dyDescent="0.2">
      <c r="A70" s="495">
        <v>0.58333333333333304</v>
      </c>
      <c r="B70" s="194">
        <v>3181</v>
      </c>
      <c r="C70" s="27">
        <v>4790</v>
      </c>
      <c r="D70" s="27">
        <v>739</v>
      </c>
      <c r="E70" s="27">
        <v>125</v>
      </c>
      <c r="F70" s="27">
        <v>235</v>
      </c>
      <c r="G70" s="27">
        <v>440</v>
      </c>
      <c r="H70" s="27">
        <v>24</v>
      </c>
      <c r="I70" s="27">
        <v>-1737</v>
      </c>
      <c r="J70" s="27">
        <v>0</v>
      </c>
      <c r="K70" s="27">
        <v>7797</v>
      </c>
      <c r="L70" s="59">
        <f t="shared" si="4"/>
        <v>0</v>
      </c>
      <c r="M70" s="59">
        <f t="shared" si="5"/>
        <v>-1737</v>
      </c>
    </row>
    <row r="71" spans="1:13" x14ac:dyDescent="0.2">
      <c r="A71" s="495">
        <v>0.625</v>
      </c>
      <c r="B71" s="194">
        <v>3182</v>
      </c>
      <c r="C71" s="27">
        <v>4856</v>
      </c>
      <c r="D71" s="27">
        <v>737</v>
      </c>
      <c r="E71" s="27">
        <v>180</v>
      </c>
      <c r="F71" s="27">
        <v>483</v>
      </c>
      <c r="G71" s="27">
        <v>270</v>
      </c>
      <c r="H71" s="27">
        <v>14</v>
      </c>
      <c r="I71" s="27">
        <v>-1870</v>
      </c>
      <c r="J71" s="27">
        <v>0</v>
      </c>
      <c r="K71" s="27">
        <v>7852</v>
      </c>
      <c r="L71" s="59">
        <f t="shared" si="4"/>
        <v>0</v>
      </c>
      <c r="M71" s="59">
        <f t="shared" si="5"/>
        <v>-1870</v>
      </c>
    </row>
    <row r="72" spans="1:13" x14ac:dyDescent="0.2">
      <c r="A72" s="495">
        <v>0.66666666666666696</v>
      </c>
      <c r="B72" s="194">
        <v>3181</v>
      </c>
      <c r="C72" s="27">
        <v>5005</v>
      </c>
      <c r="D72" s="27">
        <v>751</v>
      </c>
      <c r="E72" s="27">
        <v>187</v>
      </c>
      <c r="F72" s="27">
        <v>397</v>
      </c>
      <c r="G72" s="27">
        <v>127</v>
      </c>
      <c r="H72" s="27">
        <v>11</v>
      </c>
      <c r="I72" s="27">
        <v>-1854</v>
      </c>
      <c r="J72" s="27">
        <v>0</v>
      </c>
      <c r="K72" s="27">
        <v>7805</v>
      </c>
      <c r="L72" s="59">
        <f t="shared" si="4"/>
        <v>0</v>
      </c>
      <c r="M72" s="59">
        <f t="shared" si="5"/>
        <v>-1854</v>
      </c>
    </row>
    <row r="73" spans="1:13" x14ac:dyDescent="0.2">
      <c r="A73" s="495">
        <v>0.70833333333333304</v>
      </c>
      <c r="B73" s="194">
        <v>3180</v>
      </c>
      <c r="C73" s="27">
        <v>5133</v>
      </c>
      <c r="D73" s="27">
        <v>794</v>
      </c>
      <c r="E73" s="27">
        <v>225</v>
      </c>
      <c r="F73" s="27">
        <v>406</v>
      </c>
      <c r="G73" s="27">
        <v>22</v>
      </c>
      <c r="H73" s="27">
        <v>8</v>
      </c>
      <c r="I73" s="27">
        <v>-1927</v>
      </c>
      <c r="J73" s="27">
        <v>0</v>
      </c>
      <c r="K73" s="27">
        <v>7841</v>
      </c>
      <c r="L73" s="59">
        <f t="shared" si="4"/>
        <v>0</v>
      </c>
      <c r="M73" s="59">
        <f t="shared" si="5"/>
        <v>-1927</v>
      </c>
    </row>
    <row r="74" spans="1:13" x14ac:dyDescent="0.2">
      <c r="A74" s="495">
        <v>0.75</v>
      </c>
      <c r="B74" s="194">
        <v>3183</v>
      </c>
      <c r="C74" s="27">
        <v>5207</v>
      </c>
      <c r="D74" s="27">
        <v>798</v>
      </c>
      <c r="E74" s="27">
        <v>275</v>
      </c>
      <c r="F74" s="27">
        <v>828</v>
      </c>
      <c r="G74" s="27">
        <v>1</v>
      </c>
      <c r="H74" s="27">
        <v>20</v>
      </c>
      <c r="I74" s="27">
        <v>-1966</v>
      </c>
      <c r="J74" s="27">
        <v>0</v>
      </c>
      <c r="K74" s="27">
        <v>8346</v>
      </c>
      <c r="L74" s="59">
        <f t="shared" si="4"/>
        <v>0</v>
      </c>
      <c r="M74" s="59">
        <f t="shared" si="5"/>
        <v>-1966</v>
      </c>
    </row>
    <row r="75" spans="1:13" x14ac:dyDescent="0.2">
      <c r="A75" s="495">
        <v>0.79166666666666696</v>
      </c>
      <c r="B75" s="194">
        <v>3186</v>
      </c>
      <c r="C75" s="27">
        <v>5234</v>
      </c>
      <c r="D75" s="27">
        <v>796</v>
      </c>
      <c r="E75" s="27">
        <v>294</v>
      </c>
      <c r="F75" s="27">
        <v>894</v>
      </c>
      <c r="G75" s="27">
        <v>0</v>
      </c>
      <c r="H75" s="27">
        <v>33</v>
      </c>
      <c r="I75" s="27">
        <v>-2071</v>
      </c>
      <c r="J75" s="27">
        <v>0</v>
      </c>
      <c r="K75" s="27">
        <v>8366</v>
      </c>
      <c r="L75" s="59">
        <f t="shared" si="4"/>
        <v>0</v>
      </c>
      <c r="M75" s="59">
        <f t="shared" si="5"/>
        <v>-2071</v>
      </c>
    </row>
    <row r="76" spans="1:13" x14ac:dyDescent="0.2">
      <c r="A76" s="495">
        <v>0.83333333333333304</v>
      </c>
      <c r="B76" s="194">
        <v>3187</v>
      </c>
      <c r="C76" s="27">
        <v>5291</v>
      </c>
      <c r="D76" s="27">
        <v>801</v>
      </c>
      <c r="E76" s="27">
        <v>244</v>
      </c>
      <c r="F76" s="27">
        <v>393</v>
      </c>
      <c r="G76" s="27">
        <v>0</v>
      </c>
      <c r="H76" s="27">
        <v>38</v>
      </c>
      <c r="I76" s="27">
        <v>-1794</v>
      </c>
      <c r="J76" s="27">
        <v>0</v>
      </c>
      <c r="K76" s="27">
        <v>8160</v>
      </c>
      <c r="L76" s="59">
        <f t="shared" si="4"/>
        <v>0</v>
      </c>
      <c r="M76" s="59">
        <f t="shared" si="5"/>
        <v>-1794</v>
      </c>
    </row>
    <row r="77" spans="1:13" x14ac:dyDescent="0.2">
      <c r="A77" s="495">
        <v>0.875</v>
      </c>
      <c r="B77" s="194">
        <v>3188</v>
      </c>
      <c r="C77" s="27">
        <v>5556</v>
      </c>
      <c r="D77" s="27">
        <v>792</v>
      </c>
      <c r="E77" s="27">
        <v>248</v>
      </c>
      <c r="F77" s="27">
        <v>70</v>
      </c>
      <c r="G77" s="27">
        <v>0</v>
      </c>
      <c r="H77" s="27">
        <v>35</v>
      </c>
      <c r="I77" s="27">
        <v>-2038</v>
      </c>
      <c r="J77" s="27">
        <v>0</v>
      </c>
      <c r="K77" s="27">
        <v>7851</v>
      </c>
      <c r="L77" s="59">
        <f t="shared" si="4"/>
        <v>0</v>
      </c>
      <c r="M77" s="59">
        <f t="shared" si="5"/>
        <v>-2038</v>
      </c>
    </row>
    <row r="78" spans="1:13" x14ac:dyDescent="0.2">
      <c r="A78" s="495">
        <v>0.91666666666666696</v>
      </c>
      <c r="B78" s="194">
        <v>3190</v>
      </c>
      <c r="C78" s="27">
        <v>5746</v>
      </c>
      <c r="D78" s="27">
        <v>763</v>
      </c>
      <c r="E78" s="27">
        <v>187</v>
      </c>
      <c r="F78" s="27">
        <v>0</v>
      </c>
      <c r="G78" s="27">
        <v>0</v>
      </c>
      <c r="H78" s="27">
        <v>44</v>
      </c>
      <c r="I78" s="27">
        <v>-2128</v>
      </c>
      <c r="J78" s="27">
        <v>0</v>
      </c>
      <c r="K78" s="27">
        <v>7802</v>
      </c>
      <c r="L78" s="59">
        <f t="shared" si="4"/>
        <v>0</v>
      </c>
      <c r="M78" s="59">
        <f t="shared" si="5"/>
        <v>-2128</v>
      </c>
    </row>
    <row r="79" spans="1:13" ht="12.75" thickBot="1" x14ac:dyDescent="0.25">
      <c r="A79" s="494">
        <v>0.95833333333333304</v>
      </c>
      <c r="B79" s="33">
        <v>3192</v>
      </c>
      <c r="C79" s="33">
        <v>5763</v>
      </c>
      <c r="D79" s="33">
        <v>733</v>
      </c>
      <c r="E79" s="33">
        <v>179</v>
      </c>
      <c r="F79" s="33">
        <v>0</v>
      </c>
      <c r="G79" s="33">
        <v>0</v>
      </c>
      <c r="H79" s="33">
        <v>41</v>
      </c>
      <c r="I79" s="33">
        <v>-2363</v>
      </c>
      <c r="J79" s="33">
        <v>-43</v>
      </c>
      <c r="K79" s="33">
        <v>7502</v>
      </c>
      <c r="L79" s="59">
        <f t="shared" si="4"/>
        <v>0</v>
      </c>
      <c r="M79" s="59">
        <f t="shared" si="5"/>
        <v>-2363</v>
      </c>
    </row>
    <row r="80" spans="1:13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4" t="s">
        <v>143</v>
      </c>
    </row>
  </sheetData>
  <mergeCells count="3">
    <mergeCell ref="N3:Y3"/>
    <mergeCell ref="N29:Y29"/>
    <mergeCell ref="N55:Y55"/>
  </mergeCells>
  <conditionalFormatting sqref="A4:K27">
    <cfRule type="expression" dxfId="2" priority="6">
      <formula>$K4=MIN($K$4:$K$27)</formula>
    </cfRule>
  </conditionalFormatting>
  <conditionalFormatting sqref="A30:K53">
    <cfRule type="expression" dxfId="1" priority="3">
      <formula>$K30=MIN($K$30:$K$53)</formula>
    </cfRule>
  </conditionalFormatting>
  <conditionalFormatting sqref="A56:K79">
    <cfRule type="expression" dxfId="0" priority="1">
      <formula>$K56=MIN($K$56:$K$79)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zoomScaleNormal="100" workbookViewId="0">
      <selection activeCell="B3" sqref="B3"/>
    </sheetView>
  </sheetViews>
  <sheetFormatPr defaultRowHeight="12" x14ac:dyDescent="0.2"/>
  <cols>
    <col min="1" max="33" width="4.28515625" style="59" customWidth="1"/>
    <col min="34" max="35" width="9.140625" style="59"/>
    <col min="36" max="36" width="5" style="59" customWidth="1"/>
    <col min="37" max="16384" width="9.140625" style="59"/>
  </cols>
  <sheetData>
    <row r="1" spans="1:36" ht="18.75" x14ac:dyDescent="0.3">
      <c r="A1" s="122" t="s">
        <v>336</v>
      </c>
      <c r="T1" s="188"/>
      <c r="U1" s="189"/>
      <c r="V1" s="189"/>
      <c r="W1" s="189"/>
      <c r="X1" s="189"/>
      <c r="Y1" s="190"/>
      <c r="Z1" s="189"/>
      <c r="AC1" s="68" t="str">
        <f>Obsah!A1</f>
        <v>I. čtvrtletí 2017</v>
      </c>
      <c r="AF1" s="191" t="str">
        <f>Obsah!$A$1</f>
        <v>I. čtvrtletí 2017</v>
      </c>
      <c r="AG1" s="147" t="str">
        <f>Obsah!A1</f>
        <v>I. čtvrtletí 2017</v>
      </c>
      <c r="AJ1" s="147" t="str">
        <f>Obsah!A1</f>
        <v>I. čtvrtletí 2017</v>
      </c>
    </row>
    <row r="2" spans="1:36" ht="7.5" customHeight="1" x14ac:dyDescent="0.2">
      <c r="A2" s="69"/>
    </row>
    <row r="3" spans="1:36" ht="12" customHeight="1" x14ac:dyDescent="0.2">
      <c r="A3" s="69"/>
      <c r="F3" s="70"/>
      <c r="H3" s="69"/>
      <c r="P3" s="69"/>
      <c r="U3" s="70"/>
    </row>
    <row r="4" spans="1:36" ht="12" customHeight="1" x14ac:dyDescent="0.2"/>
    <row r="5" spans="1:36" s="58" customFormat="1" ht="12" customHeight="1" x14ac:dyDescent="0.2">
      <c r="A5" s="755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67"/>
      <c r="P5" s="755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</row>
    <row r="6" spans="1:36" s="58" customFormat="1" ht="12" customHeight="1" x14ac:dyDescent="0.2">
      <c r="A6" s="755"/>
      <c r="B6" s="756"/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6"/>
      <c r="N6" s="179"/>
      <c r="O6" s="67"/>
      <c r="P6" s="755"/>
      <c r="Q6" s="757"/>
      <c r="R6" s="757"/>
      <c r="S6" s="757"/>
      <c r="T6" s="757"/>
      <c r="U6" s="757"/>
      <c r="V6" s="757"/>
      <c r="W6" s="757"/>
      <c r="X6" s="757"/>
      <c r="Y6" s="757"/>
      <c r="Z6" s="757"/>
      <c r="AA6" s="757"/>
      <c r="AB6" s="757"/>
      <c r="AC6" s="179"/>
    </row>
    <row r="7" spans="1:36" ht="12" customHeight="1" x14ac:dyDescent="0.2">
      <c r="A7" s="605"/>
      <c r="B7" s="329" t="s">
        <v>8</v>
      </c>
      <c r="C7" s="329" t="s">
        <v>36</v>
      </c>
      <c r="D7" s="329" t="s">
        <v>37</v>
      </c>
      <c r="E7" s="329" t="s">
        <v>38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279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36" ht="12" customHeight="1" x14ac:dyDescent="0.2">
      <c r="A8" s="606" t="s">
        <v>215</v>
      </c>
      <c r="C8" s="329">
        <f>SUM('4'!B10:D10)</f>
        <v>546.76694499999996</v>
      </c>
      <c r="D8" s="329">
        <f>SUM('4'!B24:D24)</f>
        <v>0</v>
      </c>
      <c r="E8" s="329">
        <f>SUM('4'!B38:D38)</f>
        <v>1.4292090000000002</v>
      </c>
      <c r="F8" s="19"/>
      <c r="G8" s="19"/>
      <c r="H8" s="19"/>
      <c r="I8" s="19"/>
      <c r="J8" s="19"/>
      <c r="K8" s="19"/>
      <c r="L8" s="19"/>
      <c r="M8" s="19"/>
      <c r="N8" s="19"/>
      <c r="O8" s="21"/>
      <c r="P8" s="279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</row>
    <row r="9" spans="1:36" ht="12" customHeight="1" x14ac:dyDescent="0.2">
      <c r="A9" s="606" t="s">
        <v>214</v>
      </c>
      <c r="B9" s="329"/>
      <c r="C9" s="329">
        <f>SUM('4'!B11:D11)</f>
        <v>2.693962</v>
      </c>
      <c r="D9" s="329">
        <f>SUM('4'!B25:D25)</f>
        <v>0</v>
      </c>
      <c r="E9" s="329">
        <f>SUM('4'!B39:D39)</f>
        <v>652.1929839999998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279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</row>
    <row r="10" spans="1:36" ht="12" customHeight="1" x14ac:dyDescent="0.2">
      <c r="A10" s="606" t="s">
        <v>213</v>
      </c>
      <c r="B10" s="329"/>
      <c r="C10" s="329">
        <f>SUM('4'!B12:D12)</f>
        <v>1849.7413169999995</v>
      </c>
      <c r="D10" s="329">
        <f>SUM('4'!B26:D26)</f>
        <v>0</v>
      </c>
      <c r="E10" s="329">
        <f>SUM('4'!B40:D40)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279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</row>
    <row r="11" spans="1:36" ht="12" customHeight="1" x14ac:dyDescent="0.2">
      <c r="A11" s="606" t="s">
        <v>212</v>
      </c>
      <c r="B11" s="329"/>
      <c r="C11" s="329">
        <f>SUM('4'!B13:D13)</f>
        <v>10557.178830999999</v>
      </c>
      <c r="D11" s="329">
        <f>SUM('4'!B27:D27)</f>
        <v>0</v>
      </c>
      <c r="E11" s="329">
        <f>SUM('4'!B41:D41)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279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</row>
    <row r="12" spans="1:36" ht="12" customHeight="1" x14ac:dyDescent="0.2">
      <c r="A12" s="606" t="s">
        <v>211</v>
      </c>
      <c r="B12" s="329"/>
      <c r="C12" s="329">
        <f>SUM('4'!B14:D14)</f>
        <v>0</v>
      </c>
      <c r="D12" s="329">
        <f>SUM('4'!B28:D28)</f>
        <v>0</v>
      </c>
      <c r="E12" s="329">
        <f>SUM('4'!B42:D42)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79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1:36" ht="12" customHeight="1" x14ac:dyDescent="0.2">
      <c r="A13" s="606" t="s">
        <v>210</v>
      </c>
      <c r="B13" s="329"/>
      <c r="C13" s="329">
        <f>SUM('4'!B15:D15)</f>
        <v>11.315425000000001</v>
      </c>
      <c r="D13" s="329">
        <f>SUM('4'!B29:D29)</f>
        <v>0</v>
      </c>
      <c r="E13" s="329">
        <f>SUM('4'!B43:D43)</f>
        <v>0.20967100000000002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279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36" ht="12" customHeight="1" x14ac:dyDescent="0.2">
      <c r="A14" s="606" t="s">
        <v>209</v>
      </c>
      <c r="B14" s="329"/>
      <c r="C14" s="329">
        <f>SUM('4'!B16:D16)</f>
        <v>6.7195239999999998</v>
      </c>
      <c r="D14" s="329">
        <f>SUM('4'!B30:D30)</f>
        <v>0</v>
      </c>
      <c r="E14" s="329">
        <f>SUM('4'!B44:D44)</f>
        <v>1.66E-4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279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</row>
    <row r="15" spans="1:36" ht="12" customHeight="1" x14ac:dyDescent="0.2">
      <c r="A15" s="606" t="s">
        <v>208</v>
      </c>
      <c r="B15" s="329"/>
      <c r="C15" s="329">
        <f>SUM('4'!B17:D17)</f>
        <v>50.157601999999997</v>
      </c>
      <c r="D15" s="329">
        <f>SUM('4'!B31:D31)</f>
        <v>0</v>
      </c>
      <c r="E15" s="329">
        <f>SUM('4'!B45:D45)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279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</row>
    <row r="16" spans="1:36" ht="12" customHeight="1" x14ac:dyDescent="0.2">
      <c r="A16" s="606" t="s">
        <v>207</v>
      </c>
      <c r="B16" s="329"/>
      <c r="C16" s="329">
        <f>SUM('4'!B18:D18)</f>
        <v>215.91697599999998</v>
      </c>
      <c r="D16" s="329">
        <f>SUM('4'!B32:D32)</f>
        <v>456.64333999999997</v>
      </c>
      <c r="E16" s="329">
        <f>SUM('4'!B46:D46)</f>
        <v>65.125236000000001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279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</row>
    <row r="17" spans="1:29" ht="12" customHeight="1" x14ac:dyDescent="0.2">
      <c r="A17" s="606" t="s">
        <v>28</v>
      </c>
      <c r="C17" s="329">
        <f>SUM('4'!B19:D19)</f>
        <v>0</v>
      </c>
      <c r="D17" s="329">
        <f>SUM('4'!B33:D33)</f>
        <v>0</v>
      </c>
      <c r="E17" s="329">
        <f>SUM('4'!B47:D47)</f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279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</row>
    <row r="18" spans="1:29" ht="12" customHeight="1" x14ac:dyDescent="0.2">
      <c r="A18" s="606" t="s">
        <v>206</v>
      </c>
      <c r="B18" s="329"/>
      <c r="C18" s="329">
        <f>SUM('4'!B20:D20)</f>
        <v>17.613152999999997</v>
      </c>
      <c r="D18" s="329">
        <f>SUM('4'!B34:D34)</f>
        <v>0</v>
      </c>
      <c r="E18" s="329">
        <f>SUM('4'!B48:D48)</f>
        <v>3.3171860000000004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279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</row>
    <row r="19" spans="1:29" ht="12" customHeight="1" x14ac:dyDescent="0.2">
      <c r="A19" s="606" t="s">
        <v>205</v>
      </c>
      <c r="B19" s="329"/>
      <c r="C19" s="329">
        <f>SUM('4'!B21:D21)</f>
        <v>174.79528099999999</v>
      </c>
      <c r="D19" s="329">
        <f>SUM('4'!B35:D35)</f>
        <v>638.51163299999996</v>
      </c>
      <c r="E19" s="329">
        <f>SUM('4'!B49:D49)</f>
        <v>255.33861299999984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279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</row>
    <row r="20" spans="1:29" ht="12" customHeight="1" x14ac:dyDescent="0.2">
      <c r="A20" s="606" t="s">
        <v>315</v>
      </c>
      <c r="B20" s="329">
        <f>SUM('4'!B7:D7)</f>
        <v>7166.9158800000005</v>
      </c>
      <c r="C20" s="329"/>
      <c r="D20" s="329"/>
      <c r="E20" s="329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279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</row>
    <row r="21" spans="1:29" ht="12" customHeight="1" x14ac:dyDescent="0.2"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279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</row>
    <row r="22" spans="1:29" ht="12" customHeight="1" x14ac:dyDescent="0.2">
      <c r="A22" s="27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279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</row>
    <row r="23" spans="1:29" ht="12" customHeight="1" x14ac:dyDescent="0.2">
      <c r="A23" s="27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279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</row>
    <row r="24" spans="1:29" ht="12" customHeight="1" x14ac:dyDescent="0.2">
      <c r="A24" s="27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279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</row>
    <row r="25" spans="1:29" ht="12" customHeight="1" x14ac:dyDescent="0.2">
      <c r="A25" s="27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279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</row>
    <row r="26" spans="1:29" ht="12" customHeight="1" x14ac:dyDescent="0.2">
      <c r="A26" s="27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279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1:29" ht="12" customHeight="1" x14ac:dyDescent="0.2">
      <c r="A27" s="27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279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</row>
    <row r="28" spans="1:29" ht="12" customHeight="1" x14ac:dyDescent="0.2">
      <c r="A28" s="27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279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</row>
    <row r="29" spans="1:29" ht="12" customHeight="1" x14ac:dyDescent="0.2">
      <c r="A29" s="27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279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</row>
    <row r="30" spans="1:29" ht="12" customHeight="1" x14ac:dyDescent="0.2">
      <c r="A30" s="27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279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</row>
    <row r="31" spans="1:29" s="71" customFormat="1" ht="12" customHeight="1" x14ac:dyDescent="0.2">
      <c r="A31" s="27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4"/>
      <c r="O31" s="25"/>
      <c r="P31" s="25"/>
      <c r="AC31" s="72"/>
    </row>
    <row r="32" spans="1:29" ht="12" customHeight="1" x14ac:dyDescent="0.2">
      <c r="A32" s="280"/>
      <c r="B32" s="21"/>
      <c r="C32" s="21"/>
      <c r="D32" s="21"/>
      <c r="E32" s="21"/>
      <c r="F32" s="21"/>
      <c r="G32" s="280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758"/>
      <c r="B34" s="759"/>
      <c r="C34" s="759"/>
      <c r="D34" s="759"/>
      <c r="E34" s="281"/>
      <c r="F34" s="281"/>
      <c r="G34" s="758"/>
      <c r="H34" s="759"/>
      <c r="I34" s="759"/>
      <c r="J34" s="759"/>
      <c r="K34" s="281"/>
      <c r="L34" s="281"/>
      <c r="M34" s="21"/>
      <c r="N34" s="21"/>
      <c r="O34" s="21"/>
      <c r="P34" s="21"/>
    </row>
    <row r="35" spans="1:16" ht="12" customHeight="1" x14ac:dyDescent="0.2">
      <c r="A35" s="760"/>
      <c r="B35" s="760"/>
      <c r="C35" s="760"/>
      <c r="D35" s="760"/>
      <c r="E35" s="53"/>
      <c r="F35" s="73"/>
      <c r="G35" s="760"/>
      <c r="H35" s="760"/>
      <c r="I35" s="760"/>
      <c r="J35" s="760"/>
      <c r="K35" s="53"/>
      <c r="L35" s="73"/>
    </row>
    <row r="36" spans="1:16" ht="12" customHeight="1" x14ac:dyDescent="0.2">
      <c r="A36" s="760"/>
      <c r="B36" s="760"/>
      <c r="C36" s="760"/>
      <c r="D36" s="760"/>
      <c r="E36" s="53"/>
      <c r="F36" s="73"/>
      <c r="G36" s="760"/>
      <c r="H36" s="760"/>
      <c r="I36" s="760"/>
      <c r="J36" s="760"/>
      <c r="K36" s="53"/>
      <c r="L36" s="73"/>
    </row>
    <row r="37" spans="1:16" ht="12" customHeight="1" x14ac:dyDescent="0.2">
      <c r="A37" s="760"/>
      <c r="B37" s="760"/>
      <c r="C37" s="760"/>
      <c r="D37" s="760"/>
      <c r="E37" s="53"/>
      <c r="F37" s="73"/>
      <c r="G37" s="760"/>
      <c r="H37" s="760"/>
      <c r="I37" s="760"/>
      <c r="J37" s="760"/>
      <c r="K37" s="53"/>
      <c r="L37" s="73"/>
    </row>
    <row r="38" spans="1:16" ht="12" customHeight="1" x14ac:dyDescent="0.2">
      <c r="A38" s="760"/>
      <c r="B38" s="760"/>
      <c r="C38" s="760"/>
      <c r="D38" s="760"/>
      <c r="E38" s="53"/>
      <c r="F38" s="73"/>
      <c r="G38" s="760"/>
      <c r="H38" s="760"/>
      <c r="I38" s="760"/>
      <c r="J38" s="760"/>
      <c r="K38" s="53"/>
      <c r="L38" s="73"/>
    </row>
    <row r="39" spans="1:16" ht="12" customHeight="1" x14ac:dyDescent="0.2">
      <c r="A39" s="760"/>
      <c r="B39" s="760"/>
      <c r="C39" s="760"/>
      <c r="D39" s="760"/>
      <c r="E39" s="53"/>
      <c r="F39" s="73"/>
      <c r="G39" s="760"/>
      <c r="H39" s="760"/>
      <c r="I39" s="760"/>
      <c r="J39" s="760"/>
      <c r="K39" s="53"/>
      <c r="L39" s="73"/>
    </row>
    <row r="40" spans="1:16" ht="12" customHeight="1" x14ac:dyDescent="0.2">
      <c r="A40" s="760"/>
      <c r="B40" s="760"/>
      <c r="C40" s="760"/>
      <c r="D40" s="760"/>
      <c r="E40" s="53"/>
      <c r="F40" s="73"/>
      <c r="G40" s="760"/>
      <c r="H40" s="760"/>
      <c r="I40" s="760"/>
      <c r="J40" s="760"/>
      <c r="K40" s="53"/>
      <c r="L40" s="73"/>
    </row>
    <row r="41" spans="1:16" ht="12" customHeight="1" x14ac:dyDescent="0.2">
      <c r="A41" s="760"/>
      <c r="B41" s="760"/>
      <c r="C41" s="760"/>
      <c r="D41" s="760"/>
      <c r="E41" s="53"/>
      <c r="F41" s="73"/>
      <c r="G41" s="760"/>
      <c r="H41" s="760"/>
      <c r="I41" s="760"/>
      <c r="J41" s="760"/>
      <c r="K41" s="53"/>
      <c r="L41" s="73"/>
    </row>
    <row r="42" spans="1:16" ht="12" customHeight="1" x14ac:dyDescent="0.2">
      <c r="A42" s="760"/>
      <c r="B42" s="760"/>
      <c r="C42" s="760"/>
      <c r="D42" s="760"/>
      <c r="E42" s="53"/>
      <c r="F42" s="73"/>
      <c r="G42" s="760"/>
      <c r="H42" s="760"/>
      <c r="I42" s="760"/>
      <c r="J42" s="760"/>
      <c r="K42" s="53"/>
      <c r="L42" s="73"/>
    </row>
    <row r="43" spans="1:16" ht="12" customHeight="1" x14ac:dyDescent="0.2">
      <c r="A43" s="760"/>
      <c r="B43" s="760"/>
      <c r="C43" s="760"/>
      <c r="D43" s="760"/>
      <c r="E43" s="53"/>
      <c r="F43" s="73"/>
      <c r="G43" s="760"/>
      <c r="H43" s="760"/>
      <c r="I43" s="760"/>
      <c r="J43" s="760"/>
      <c r="K43" s="53"/>
      <c r="L43" s="73"/>
    </row>
    <row r="44" spans="1:16" ht="12" customHeight="1" x14ac:dyDescent="0.2">
      <c r="A44" s="760"/>
      <c r="B44" s="760"/>
      <c r="C44" s="760"/>
      <c r="D44" s="760"/>
      <c r="E44" s="53"/>
      <c r="F44" s="73"/>
      <c r="G44" s="760"/>
      <c r="H44" s="760"/>
      <c r="I44" s="760"/>
      <c r="J44" s="760"/>
      <c r="K44" s="53"/>
      <c r="L44" s="73"/>
    </row>
    <row r="45" spans="1:16" ht="12" customHeight="1" x14ac:dyDescent="0.2">
      <c r="A45" s="760"/>
      <c r="B45" s="760"/>
      <c r="C45" s="760"/>
      <c r="D45" s="760"/>
      <c r="E45" s="53"/>
      <c r="F45" s="73"/>
      <c r="G45" s="760"/>
      <c r="H45" s="760"/>
      <c r="I45" s="760"/>
      <c r="J45" s="760"/>
      <c r="K45" s="53"/>
      <c r="L45" s="73"/>
    </row>
    <row r="46" spans="1:16" s="71" customFormat="1" ht="12" customHeight="1" x14ac:dyDescent="0.2">
      <c r="F46" s="72" t="s">
        <v>143</v>
      </c>
      <c r="L46" s="72" t="s">
        <v>143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71" customFormat="1" ht="12" customHeight="1" x14ac:dyDescent="0.2"/>
  </sheetData>
  <mergeCells count="28">
    <mergeCell ref="G45:J45"/>
    <mergeCell ref="G36:J36"/>
    <mergeCell ref="G37:J37"/>
    <mergeCell ref="G38:J38"/>
    <mergeCell ref="G39:J39"/>
    <mergeCell ref="G40:J40"/>
    <mergeCell ref="G41:J41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A5:A6"/>
    <mergeCell ref="P5:P6"/>
    <mergeCell ref="B6:M6"/>
    <mergeCell ref="Q6:AB6"/>
    <mergeCell ref="A34:D3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44"/>
  <sheetViews>
    <sheetView showGridLines="0" topLeftCell="A37" zoomScale="115" zoomScaleNormal="115" workbookViewId="0">
      <selection activeCell="A8" sqref="A8:I44"/>
    </sheetView>
  </sheetViews>
  <sheetFormatPr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91" t="str">
        <f>Obsah!$A$1</f>
        <v>I. čtvrtletí 2017</v>
      </c>
    </row>
    <row r="3" spans="1:9" ht="18" customHeight="1" x14ac:dyDescent="0.2">
      <c r="A3" s="76"/>
      <c r="B3" s="76"/>
      <c r="C3" s="76"/>
      <c r="D3" s="76"/>
      <c r="E3" s="76"/>
      <c r="F3" s="76"/>
      <c r="G3" s="76"/>
      <c r="H3" s="76"/>
      <c r="I3" s="76"/>
    </row>
    <row r="4" spans="1:9" x14ac:dyDescent="0.2">
      <c r="C4" s="77"/>
      <c r="D4" s="78"/>
      <c r="E4" s="78"/>
      <c r="F4" s="78"/>
      <c r="I4" s="79"/>
    </row>
    <row r="6" spans="1:9" s="111" customFormat="1" ht="18.75" x14ac:dyDescent="0.3">
      <c r="A6" s="112" t="s">
        <v>378</v>
      </c>
    </row>
    <row r="7" spans="1:9" ht="11.25" customHeight="1" x14ac:dyDescent="0.2"/>
    <row r="8" spans="1:9" ht="14.25" customHeight="1" x14ac:dyDescent="0.2">
      <c r="A8" s="631" t="s">
        <v>431</v>
      </c>
      <c r="B8" s="631"/>
      <c r="C8" s="631"/>
      <c r="D8" s="631"/>
      <c r="E8" s="631"/>
      <c r="F8" s="631"/>
      <c r="G8" s="631"/>
      <c r="H8" s="631"/>
      <c r="I8" s="631"/>
    </row>
    <row r="9" spans="1:9" ht="14.25" customHeight="1" x14ac:dyDescent="0.2">
      <c r="A9" s="631"/>
      <c r="B9" s="631"/>
      <c r="C9" s="631"/>
      <c r="D9" s="631"/>
      <c r="E9" s="631"/>
      <c r="F9" s="631"/>
      <c r="G9" s="631"/>
      <c r="H9" s="631"/>
      <c r="I9" s="631"/>
    </row>
    <row r="10" spans="1:9" ht="15" customHeight="1" x14ac:dyDescent="0.2">
      <c r="A10" s="631"/>
      <c r="B10" s="631"/>
      <c r="C10" s="631"/>
      <c r="D10" s="631"/>
      <c r="E10" s="631"/>
      <c r="F10" s="631"/>
      <c r="G10" s="631"/>
      <c r="H10" s="631"/>
      <c r="I10" s="631"/>
    </row>
    <row r="11" spans="1:9" ht="17.100000000000001" customHeight="1" x14ac:dyDescent="0.2">
      <c r="A11" s="631"/>
      <c r="B11" s="631"/>
      <c r="C11" s="631"/>
      <c r="D11" s="631"/>
      <c r="E11" s="631"/>
      <c r="F11" s="631"/>
      <c r="G11" s="631"/>
      <c r="H11" s="631"/>
      <c r="I11" s="631"/>
    </row>
    <row r="12" spans="1:9" ht="17.100000000000001" customHeight="1" x14ac:dyDescent="0.2">
      <c r="A12" s="631"/>
      <c r="B12" s="631"/>
      <c r="C12" s="631"/>
      <c r="D12" s="631"/>
      <c r="E12" s="631"/>
      <c r="F12" s="631"/>
      <c r="G12" s="631"/>
      <c r="H12" s="631"/>
      <c r="I12" s="631"/>
    </row>
    <row r="13" spans="1:9" ht="17.100000000000001" customHeight="1" x14ac:dyDescent="0.2">
      <c r="A13" s="631"/>
      <c r="B13" s="631"/>
      <c r="C13" s="631"/>
      <c r="D13" s="631"/>
      <c r="E13" s="631"/>
      <c r="F13" s="631"/>
      <c r="G13" s="631"/>
      <c r="H13" s="631"/>
      <c r="I13" s="631"/>
    </row>
    <row r="14" spans="1:9" ht="17.100000000000001" customHeight="1" x14ac:dyDescent="0.2">
      <c r="A14" s="631"/>
      <c r="B14" s="631"/>
      <c r="C14" s="631"/>
      <c r="D14" s="631"/>
      <c r="E14" s="631"/>
      <c r="F14" s="631"/>
      <c r="G14" s="631"/>
      <c r="H14" s="631"/>
      <c r="I14" s="631"/>
    </row>
    <row r="15" spans="1:9" ht="17.100000000000001" customHeight="1" x14ac:dyDescent="0.2">
      <c r="A15" s="631"/>
      <c r="B15" s="631"/>
      <c r="C15" s="631"/>
      <c r="D15" s="631"/>
      <c r="E15" s="631"/>
      <c r="F15" s="631"/>
      <c r="G15" s="631"/>
      <c r="H15" s="631"/>
      <c r="I15" s="631"/>
    </row>
    <row r="16" spans="1:9" ht="17.100000000000001" customHeight="1" x14ac:dyDescent="0.2">
      <c r="A16" s="631"/>
      <c r="B16" s="631"/>
      <c r="C16" s="631"/>
      <c r="D16" s="631"/>
      <c r="E16" s="631"/>
      <c r="F16" s="631"/>
      <c r="G16" s="631"/>
      <c r="H16" s="631"/>
      <c r="I16" s="631"/>
    </row>
    <row r="17" spans="1:9" ht="17.100000000000001" customHeight="1" x14ac:dyDescent="0.2">
      <c r="A17" s="631"/>
      <c r="B17" s="631"/>
      <c r="C17" s="631"/>
      <c r="D17" s="631"/>
      <c r="E17" s="631"/>
      <c r="F17" s="631"/>
      <c r="G17" s="631"/>
      <c r="H17" s="631"/>
      <c r="I17" s="631"/>
    </row>
    <row r="18" spans="1:9" ht="17.100000000000001" customHeight="1" x14ac:dyDescent="0.2">
      <c r="A18" s="631"/>
      <c r="B18" s="631"/>
      <c r="C18" s="631"/>
      <c r="D18" s="631"/>
      <c r="E18" s="631"/>
      <c r="F18" s="631"/>
      <c r="G18" s="631"/>
      <c r="H18" s="631"/>
      <c r="I18" s="631"/>
    </row>
    <row r="19" spans="1:9" ht="17.100000000000001" customHeight="1" x14ac:dyDescent="0.2">
      <c r="A19" s="631"/>
      <c r="B19" s="631"/>
      <c r="C19" s="631"/>
      <c r="D19" s="631"/>
      <c r="E19" s="631"/>
      <c r="F19" s="631"/>
      <c r="G19" s="631"/>
      <c r="H19" s="631"/>
      <c r="I19" s="631"/>
    </row>
    <row r="20" spans="1:9" ht="17.100000000000001" customHeight="1" x14ac:dyDescent="0.2">
      <c r="A20" s="631"/>
      <c r="B20" s="631"/>
      <c r="C20" s="631"/>
      <c r="D20" s="631"/>
      <c r="E20" s="631"/>
      <c r="F20" s="631"/>
      <c r="G20" s="631"/>
      <c r="H20" s="631"/>
      <c r="I20" s="631"/>
    </row>
    <row r="21" spans="1:9" ht="17.100000000000001" customHeight="1" x14ac:dyDescent="0.2">
      <c r="A21" s="631"/>
      <c r="B21" s="631"/>
      <c r="C21" s="631"/>
      <c r="D21" s="631"/>
      <c r="E21" s="631"/>
      <c r="F21" s="631"/>
      <c r="G21" s="631"/>
      <c r="H21" s="631"/>
      <c r="I21" s="631"/>
    </row>
    <row r="22" spans="1:9" ht="17.100000000000001" customHeight="1" x14ac:dyDescent="0.2">
      <c r="A22" s="631"/>
      <c r="B22" s="631"/>
      <c r="C22" s="631"/>
      <c r="D22" s="631"/>
      <c r="E22" s="631"/>
      <c r="F22" s="631"/>
      <c r="G22" s="631"/>
      <c r="H22" s="631"/>
      <c r="I22" s="631"/>
    </row>
    <row r="23" spans="1:9" ht="17.100000000000001" customHeight="1" x14ac:dyDescent="0.2">
      <c r="A23" s="631"/>
      <c r="B23" s="631"/>
      <c r="C23" s="631"/>
      <c r="D23" s="631"/>
      <c r="E23" s="631"/>
      <c r="F23" s="631"/>
      <c r="G23" s="631"/>
      <c r="H23" s="631"/>
      <c r="I23" s="631"/>
    </row>
    <row r="24" spans="1:9" ht="17.100000000000001" customHeight="1" x14ac:dyDescent="0.2">
      <c r="A24" s="631"/>
      <c r="B24" s="631"/>
      <c r="C24" s="631"/>
      <c r="D24" s="631"/>
      <c r="E24" s="631"/>
      <c r="F24" s="631"/>
      <c r="G24" s="631"/>
      <c r="H24" s="631"/>
      <c r="I24" s="631"/>
    </row>
    <row r="25" spans="1:9" ht="17.100000000000001" customHeight="1" x14ac:dyDescent="0.2">
      <c r="A25" s="631"/>
      <c r="B25" s="631"/>
      <c r="C25" s="631"/>
      <c r="D25" s="631"/>
      <c r="E25" s="631"/>
      <c r="F25" s="631"/>
      <c r="G25" s="631"/>
      <c r="H25" s="631"/>
      <c r="I25" s="631"/>
    </row>
    <row r="26" spans="1:9" ht="17.100000000000001" customHeight="1" x14ac:dyDescent="0.2">
      <c r="A26" s="631"/>
      <c r="B26" s="631"/>
      <c r="C26" s="631"/>
      <c r="D26" s="631"/>
      <c r="E26" s="631"/>
      <c r="F26" s="631"/>
      <c r="G26" s="631"/>
      <c r="H26" s="631"/>
      <c r="I26" s="631"/>
    </row>
    <row r="27" spans="1:9" ht="17.100000000000001" customHeight="1" x14ac:dyDescent="0.2">
      <c r="A27" s="631"/>
      <c r="B27" s="631"/>
      <c r="C27" s="631"/>
      <c r="D27" s="631"/>
      <c r="E27" s="631"/>
      <c r="F27" s="631"/>
      <c r="G27" s="631"/>
      <c r="H27" s="631"/>
      <c r="I27" s="631"/>
    </row>
    <row r="28" spans="1:9" ht="17.100000000000001" customHeight="1" x14ac:dyDescent="0.2">
      <c r="A28" s="631"/>
      <c r="B28" s="631"/>
      <c r="C28" s="631"/>
      <c r="D28" s="631"/>
      <c r="E28" s="631"/>
      <c r="F28" s="631"/>
      <c r="G28" s="631"/>
      <c r="H28" s="631"/>
      <c r="I28" s="631"/>
    </row>
    <row r="29" spans="1:9" ht="17.100000000000001" customHeight="1" x14ac:dyDescent="0.2">
      <c r="A29" s="631"/>
      <c r="B29" s="631"/>
      <c r="C29" s="631"/>
      <c r="D29" s="631"/>
      <c r="E29" s="631"/>
      <c r="F29" s="631"/>
      <c r="G29" s="631"/>
      <c r="H29" s="631"/>
      <c r="I29" s="631"/>
    </row>
    <row r="30" spans="1:9" ht="17.100000000000001" customHeight="1" x14ac:dyDescent="0.2">
      <c r="A30" s="631"/>
      <c r="B30" s="631"/>
      <c r="C30" s="631"/>
      <c r="D30" s="631"/>
      <c r="E30" s="631"/>
      <c r="F30" s="631"/>
      <c r="G30" s="631"/>
      <c r="H30" s="631"/>
      <c r="I30" s="631"/>
    </row>
    <row r="31" spans="1:9" ht="17.100000000000001" customHeight="1" x14ac:dyDescent="0.2">
      <c r="A31" s="631"/>
      <c r="B31" s="631"/>
      <c r="C31" s="631"/>
      <c r="D31" s="631"/>
      <c r="E31" s="631"/>
      <c r="F31" s="631"/>
      <c r="G31" s="631"/>
      <c r="H31" s="631"/>
      <c r="I31" s="631"/>
    </row>
    <row r="32" spans="1:9" ht="17.100000000000001" customHeight="1" x14ac:dyDescent="0.2">
      <c r="A32" s="631"/>
      <c r="B32" s="631"/>
      <c r="C32" s="631"/>
      <c r="D32" s="631"/>
      <c r="E32" s="631"/>
      <c r="F32" s="631"/>
      <c r="G32" s="631"/>
      <c r="H32" s="631"/>
      <c r="I32" s="631"/>
    </row>
    <row r="33" spans="1:9" ht="12.75" customHeight="1" x14ac:dyDescent="0.2">
      <c r="A33" s="631"/>
      <c r="B33" s="631"/>
      <c r="C33" s="631"/>
      <c r="D33" s="631"/>
      <c r="E33" s="631"/>
      <c r="F33" s="631"/>
      <c r="G33" s="631"/>
      <c r="H33" s="631"/>
      <c r="I33" s="631"/>
    </row>
    <row r="34" spans="1:9" ht="17.100000000000001" customHeight="1" x14ac:dyDescent="0.2">
      <c r="A34" s="631"/>
      <c r="B34" s="631"/>
      <c r="C34" s="631"/>
      <c r="D34" s="631"/>
      <c r="E34" s="631"/>
      <c r="F34" s="631"/>
      <c r="G34" s="631"/>
      <c r="H34" s="631"/>
      <c r="I34" s="631"/>
    </row>
    <row r="35" spans="1:9" ht="17.100000000000001" customHeight="1" x14ac:dyDescent="0.2">
      <c r="A35" s="631"/>
      <c r="B35" s="631"/>
      <c r="C35" s="631"/>
      <c r="D35" s="631"/>
      <c r="E35" s="631"/>
      <c r="F35" s="631"/>
      <c r="G35" s="631"/>
      <c r="H35" s="631"/>
      <c r="I35" s="631"/>
    </row>
    <row r="36" spans="1:9" ht="17.100000000000001" customHeight="1" x14ac:dyDescent="0.2">
      <c r="A36" s="631"/>
      <c r="B36" s="631"/>
      <c r="C36" s="631"/>
      <c r="D36" s="631"/>
      <c r="E36" s="631"/>
      <c r="F36" s="631"/>
      <c r="G36" s="631"/>
      <c r="H36" s="631"/>
      <c r="I36" s="631"/>
    </row>
    <row r="37" spans="1:9" ht="17.100000000000001" customHeight="1" x14ac:dyDescent="0.2">
      <c r="A37" s="631"/>
      <c r="B37" s="631"/>
      <c r="C37" s="631"/>
      <c r="D37" s="631"/>
      <c r="E37" s="631"/>
      <c r="F37" s="631"/>
      <c r="G37" s="631"/>
      <c r="H37" s="631"/>
      <c r="I37" s="631"/>
    </row>
    <row r="38" spans="1:9" ht="12.75" customHeight="1" x14ac:dyDescent="0.2">
      <c r="A38" s="631"/>
      <c r="B38" s="631"/>
      <c r="C38" s="631"/>
      <c r="D38" s="631"/>
      <c r="E38" s="631"/>
      <c r="F38" s="631"/>
      <c r="G38" s="631"/>
      <c r="H38" s="631"/>
      <c r="I38" s="631"/>
    </row>
    <row r="39" spans="1:9" ht="18" customHeight="1" x14ac:dyDescent="0.2">
      <c r="A39" s="631"/>
      <c r="B39" s="631"/>
      <c r="C39" s="631"/>
      <c r="D39" s="631"/>
      <c r="E39" s="631"/>
      <c r="F39" s="631"/>
      <c r="G39" s="631"/>
      <c r="H39" s="631"/>
      <c r="I39" s="631"/>
    </row>
    <row r="40" spans="1:9" ht="12.75" customHeight="1" x14ac:dyDescent="0.2">
      <c r="A40" s="631"/>
      <c r="B40" s="631"/>
      <c r="C40" s="631"/>
      <c r="D40" s="631"/>
      <c r="E40" s="631"/>
      <c r="F40" s="631"/>
      <c r="G40" s="631"/>
      <c r="H40" s="631"/>
      <c r="I40" s="631"/>
    </row>
    <row r="41" spans="1:9" ht="12.75" customHeight="1" x14ac:dyDescent="0.2">
      <c r="A41" s="631"/>
      <c r="B41" s="631"/>
      <c r="C41" s="631"/>
      <c r="D41" s="631"/>
      <c r="E41" s="631"/>
      <c r="F41" s="631"/>
      <c r="G41" s="631"/>
      <c r="H41" s="631"/>
      <c r="I41" s="631"/>
    </row>
    <row r="42" spans="1:9" ht="12.75" customHeight="1" x14ac:dyDescent="0.2">
      <c r="A42" s="631"/>
      <c r="B42" s="631"/>
      <c r="C42" s="631"/>
      <c r="D42" s="631"/>
      <c r="E42" s="631"/>
      <c r="F42" s="631"/>
      <c r="G42" s="631"/>
      <c r="H42" s="631"/>
      <c r="I42" s="631"/>
    </row>
    <row r="43" spans="1:9" ht="12.75" customHeight="1" x14ac:dyDescent="0.2">
      <c r="A43" s="631"/>
      <c r="B43" s="631"/>
      <c r="C43" s="631"/>
      <c r="D43" s="631"/>
      <c r="E43" s="631"/>
      <c r="F43" s="631"/>
      <c r="G43" s="631"/>
      <c r="H43" s="631"/>
      <c r="I43" s="631"/>
    </row>
    <row r="44" spans="1:9" ht="33.75" customHeight="1" x14ac:dyDescent="0.2">
      <c r="A44" s="631"/>
      <c r="B44" s="631"/>
      <c r="C44" s="631"/>
      <c r="D44" s="631"/>
      <c r="E44" s="631"/>
      <c r="F44" s="631"/>
      <c r="G44" s="631"/>
      <c r="H44" s="631"/>
      <c r="I44" s="631"/>
    </row>
  </sheetData>
  <mergeCells count="1">
    <mergeCell ref="A8:I44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zoomScaleNormal="100" workbookViewId="0">
      <selection activeCell="N7" sqref="N7:N10"/>
    </sheetView>
  </sheetViews>
  <sheetFormatPr defaultRowHeight="12" x14ac:dyDescent="0.2"/>
  <cols>
    <col min="1" max="1" width="26.7109375" style="1" customWidth="1"/>
    <col min="2" max="13" width="8.85546875" style="1" customWidth="1"/>
    <col min="14" max="14" width="10.855468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21" customFormat="1" ht="18.75" x14ac:dyDescent="0.3">
      <c r="A1" s="119" t="s">
        <v>248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91" t="str">
        <f>Obsah!$A$1</f>
        <v>I. čtvrtletí 2017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">
      <c r="A3" s="645"/>
      <c r="B3" s="648" t="s">
        <v>287</v>
      </c>
      <c r="C3" s="648"/>
      <c r="D3" s="648"/>
      <c r="E3" s="648" t="s">
        <v>292</v>
      </c>
      <c r="F3" s="648"/>
      <c r="G3" s="648"/>
      <c r="H3" s="648" t="s">
        <v>293</v>
      </c>
      <c r="I3" s="648"/>
      <c r="J3" s="648"/>
      <c r="K3" s="648" t="s">
        <v>294</v>
      </c>
      <c r="L3" s="648"/>
      <c r="M3" s="648"/>
      <c r="N3" s="645" t="s">
        <v>71</v>
      </c>
    </row>
    <row r="4" spans="1:14" x14ac:dyDescent="0.2">
      <c r="A4" s="646"/>
      <c r="B4" s="269" t="s">
        <v>82</v>
      </c>
      <c r="C4" s="269" t="s">
        <v>83</v>
      </c>
      <c r="D4" s="269" t="s">
        <v>84</v>
      </c>
      <c r="E4" s="269" t="s">
        <v>85</v>
      </c>
      <c r="F4" s="269" t="s">
        <v>86</v>
      </c>
      <c r="G4" s="269" t="s">
        <v>87</v>
      </c>
      <c r="H4" s="269" t="s">
        <v>88</v>
      </c>
      <c r="I4" s="269" t="s">
        <v>89</v>
      </c>
      <c r="J4" s="269" t="s">
        <v>90</v>
      </c>
      <c r="K4" s="269" t="s">
        <v>91</v>
      </c>
      <c r="L4" s="269" t="s">
        <v>92</v>
      </c>
      <c r="M4" s="269" t="s">
        <v>93</v>
      </c>
      <c r="N4" s="646"/>
    </row>
    <row r="5" spans="1:14" s="89" customFormat="1" ht="14.25" customHeight="1" x14ac:dyDescent="0.2">
      <c r="A5" s="649" t="s">
        <v>33</v>
      </c>
      <c r="B5" s="650">
        <f>SUM(B6:D6)</f>
        <v>24003.069101000001</v>
      </c>
      <c r="C5" s="651"/>
      <c r="D5" s="652"/>
      <c r="E5" s="642">
        <f>SUM(E6:G6)</f>
        <v>0</v>
      </c>
      <c r="F5" s="643"/>
      <c r="G5" s="644"/>
      <c r="H5" s="642">
        <f>SUM(H6:J6)</f>
        <v>0</v>
      </c>
      <c r="I5" s="643"/>
      <c r="J5" s="644"/>
      <c r="K5" s="642">
        <f>SUM(K6:M6)</f>
        <v>0</v>
      </c>
      <c r="L5" s="643"/>
      <c r="M5" s="644"/>
      <c r="N5" s="647">
        <f>SUM(N7:N14)</f>
        <v>24003.069101000005</v>
      </c>
    </row>
    <row r="6" spans="1:14" s="89" customFormat="1" ht="14.25" customHeight="1" x14ac:dyDescent="0.2">
      <c r="A6" s="633"/>
      <c r="B6" s="357">
        <f t="shared" ref="B6:M6" si="0">SUM(B7:B14)</f>
        <v>8646.0362840000034</v>
      </c>
      <c r="C6" s="358">
        <f t="shared" si="0"/>
        <v>7443.8670529999981</v>
      </c>
      <c r="D6" s="360">
        <f t="shared" si="0"/>
        <v>7913.1657640000003</v>
      </c>
      <c r="E6" s="580">
        <f t="shared" si="0"/>
        <v>0</v>
      </c>
      <c r="F6" s="581">
        <f t="shared" si="0"/>
        <v>0</v>
      </c>
      <c r="G6" s="582">
        <f t="shared" si="0"/>
        <v>0</v>
      </c>
      <c r="H6" s="580">
        <f t="shared" si="0"/>
        <v>0</v>
      </c>
      <c r="I6" s="581">
        <f t="shared" si="0"/>
        <v>0</v>
      </c>
      <c r="J6" s="582">
        <f t="shared" si="0"/>
        <v>0</v>
      </c>
      <c r="K6" s="580">
        <f t="shared" si="0"/>
        <v>0</v>
      </c>
      <c r="L6" s="581">
        <f t="shared" si="0"/>
        <v>0</v>
      </c>
      <c r="M6" s="582">
        <f t="shared" si="0"/>
        <v>0</v>
      </c>
      <c r="N6" s="641"/>
    </row>
    <row r="7" spans="1:14" x14ac:dyDescent="0.2">
      <c r="A7" s="237" t="s">
        <v>0</v>
      </c>
      <c r="B7" s="242">
        <v>2586.1530400000001</v>
      </c>
      <c r="C7" s="12">
        <v>2145.0005000000001</v>
      </c>
      <c r="D7" s="243">
        <v>2435.7623399999998</v>
      </c>
      <c r="E7" s="507">
        <v>0</v>
      </c>
      <c r="F7" s="508">
        <v>0</v>
      </c>
      <c r="G7" s="509">
        <v>0</v>
      </c>
      <c r="H7" s="507">
        <v>0</v>
      </c>
      <c r="I7" s="508">
        <v>0</v>
      </c>
      <c r="J7" s="509">
        <v>0</v>
      </c>
      <c r="K7" s="507">
        <v>0</v>
      </c>
      <c r="L7" s="508">
        <v>0</v>
      </c>
      <c r="M7" s="509">
        <v>0</v>
      </c>
      <c r="N7" s="246">
        <f t="shared" ref="N7:N14" si="1">SUM(B7:M7)</f>
        <v>7166.9158800000005</v>
      </c>
    </row>
    <row r="8" spans="1:14" ht="12.75" customHeight="1" x14ac:dyDescent="0.2">
      <c r="A8" s="238" t="s">
        <v>29</v>
      </c>
      <c r="B8" s="240">
        <v>4898.9489680000024</v>
      </c>
      <c r="C8" s="13">
        <v>4262.8720539999995</v>
      </c>
      <c r="D8" s="241">
        <v>4271.0780140000006</v>
      </c>
      <c r="E8" s="510">
        <v>0</v>
      </c>
      <c r="F8" s="511">
        <v>0</v>
      </c>
      <c r="G8" s="512">
        <v>0</v>
      </c>
      <c r="H8" s="510">
        <v>0</v>
      </c>
      <c r="I8" s="511">
        <v>0</v>
      </c>
      <c r="J8" s="512">
        <v>0</v>
      </c>
      <c r="K8" s="510">
        <v>0</v>
      </c>
      <c r="L8" s="511">
        <v>0</v>
      </c>
      <c r="M8" s="512">
        <v>0</v>
      </c>
      <c r="N8" s="247">
        <f t="shared" si="1"/>
        <v>13432.899036000003</v>
      </c>
    </row>
    <row r="9" spans="1:14" x14ac:dyDescent="0.2">
      <c r="A9" s="238" t="s">
        <v>30</v>
      </c>
      <c r="B9" s="240">
        <v>472.42691299999996</v>
      </c>
      <c r="C9" s="13">
        <v>348.77059000000003</v>
      </c>
      <c r="D9" s="241">
        <v>273.95746999999994</v>
      </c>
      <c r="E9" s="510">
        <v>0</v>
      </c>
      <c r="F9" s="511">
        <v>0</v>
      </c>
      <c r="G9" s="512">
        <v>0</v>
      </c>
      <c r="H9" s="510">
        <v>0</v>
      </c>
      <c r="I9" s="511">
        <v>0</v>
      </c>
      <c r="J9" s="512">
        <v>0</v>
      </c>
      <c r="K9" s="510">
        <v>0</v>
      </c>
      <c r="L9" s="511">
        <v>0</v>
      </c>
      <c r="M9" s="512">
        <v>0</v>
      </c>
      <c r="N9" s="247">
        <f t="shared" si="1"/>
        <v>1095.1549729999999</v>
      </c>
    </row>
    <row r="10" spans="1:14" ht="12.75" customHeight="1" x14ac:dyDescent="0.2">
      <c r="A10" s="238" t="s">
        <v>31</v>
      </c>
      <c r="B10" s="240">
        <v>337.33795799999984</v>
      </c>
      <c r="C10" s="13">
        <v>307.15996200000006</v>
      </c>
      <c r="D10" s="241">
        <v>333.11514499999987</v>
      </c>
      <c r="E10" s="510">
        <v>0</v>
      </c>
      <c r="F10" s="511">
        <v>0</v>
      </c>
      <c r="G10" s="512">
        <v>0</v>
      </c>
      <c r="H10" s="510">
        <v>0</v>
      </c>
      <c r="I10" s="511">
        <v>0</v>
      </c>
      <c r="J10" s="512">
        <v>0</v>
      </c>
      <c r="K10" s="510">
        <v>0</v>
      </c>
      <c r="L10" s="511">
        <v>0</v>
      </c>
      <c r="M10" s="512">
        <v>0</v>
      </c>
      <c r="N10" s="247">
        <f t="shared" si="1"/>
        <v>977.61306499999978</v>
      </c>
    </row>
    <row r="11" spans="1:14" ht="12.75" customHeight="1" x14ac:dyDescent="0.2">
      <c r="A11" s="238" t="s">
        <v>3</v>
      </c>
      <c r="B11" s="240">
        <v>122.03946600000016</v>
      </c>
      <c r="C11" s="13">
        <v>127.31463100000002</v>
      </c>
      <c r="D11" s="241">
        <v>233.32915599999956</v>
      </c>
      <c r="E11" s="510">
        <v>0</v>
      </c>
      <c r="F11" s="511">
        <v>0</v>
      </c>
      <c r="G11" s="512">
        <v>0</v>
      </c>
      <c r="H11" s="510">
        <v>0</v>
      </c>
      <c r="I11" s="511">
        <v>0</v>
      </c>
      <c r="J11" s="512">
        <v>0</v>
      </c>
      <c r="K11" s="510">
        <v>0</v>
      </c>
      <c r="L11" s="511">
        <v>0</v>
      </c>
      <c r="M11" s="512">
        <v>0</v>
      </c>
      <c r="N11" s="247">
        <f t="shared" si="1"/>
        <v>482.68325299999975</v>
      </c>
    </row>
    <row r="12" spans="1:14" ht="12.75" customHeight="1" x14ac:dyDescent="0.2">
      <c r="A12" s="238" t="s">
        <v>32</v>
      </c>
      <c r="B12" s="240">
        <v>109.59206</v>
      </c>
      <c r="C12" s="13">
        <v>104.29107</v>
      </c>
      <c r="D12" s="241">
        <v>109.34332999999998</v>
      </c>
      <c r="E12" s="510">
        <v>0</v>
      </c>
      <c r="F12" s="511">
        <v>0</v>
      </c>
      <c r="G12" s="512">
        <v>0</v>
      </c>
      <c r="H12" s="510">
        <v>0</v>
      </c>
      <c r="I12" s="511">
        <v>0</v>
      </c>
      <c r="J12" s="512">
        <v>0</v>
      </c>
      <c r="K12" s="510">
        <v>0</v>
      </c>
      <c r="L12" s="511">
        <v>0</v>
      </c>
      <c r="M12" s="512">
        <v>0</v>
      </c>
      <c r="N12" s="247">
        <f t="shared" si="1"/>
        <v>323.22645999999997</v>
      </c>
    </row>
    <row r="13" spans="1:14" ht="12.75" customHeight="1" x14ac:dyDescent="0.2">
      <c r="A13" s="238" t="s">
        <v>1</v>
      </c>
      <c r="B13" s="240">
        <v>57.459256999999987</v>
      </c>
      <c r="C13" s="13">
        <v>47.451235999999973</v>
      </c>
      <c r="D13" s="241">
        <v>56.551633000000002</v>
      </c>
      <c r="E13" s="510">
        <v>0</v>
      </c>
      <c r="F13" s="511">
        <v>0</v>
      </c>
      <c r="G13" s="512">
        <v>0</v>
      </c>
      <c r="H13" s="510">
        <v>0</v>
      </c>
      <c r="I13" s="511">
        <v>0</v>
      </c>
      <c r="J13" s="512">
        <v>0</v>
      </c>
      <c r="K13" s="510">
        <v>0</v>
      </c>
      <c r="L13" s="511">
        <v>0</v>
      </c>
      <c r="M13" s="512">
        <v>0</v>
      </c>
      <c r="N13" s="247">
        <f t="shared" si="1"/>
        <v>161.46212599999996</v>
      </c>
    </row>
    <row r="14" spans="1:14" ht="12.75" customHeight="1" thickBot="1" x14ac:dyDescent="0.25">
      <c r="A14" s="249" t="s">
        <v>2</v>
      </c>
      <c r="B14" s="361">
        <v>62.078621999999612</v>
      </c>
      <c r="C14" s="362">
        <v>101.00700999999887</v>
      </c>
      <c r="D14" s="363">
        <v>200.02867600000042</v>
      </c>
      <c r="E14" s="513">
        <v>0</v>
      </c>
      <c r="F14" s="514">
        <v>0</v>
      </c>
      <c r="G14" s="515">
        <v>0</v>
      </c>
      <c r="H14" s="513">
        <v>0</v>
      </c>
      <c r="I14" s="514">
        <v>0</v>
      </c>
      <c r="J14" s="515">
        <v>0</v>
      </c>
      <c r="K14" s="513">
        <v>0</v>
      </c>
      <c r="L14" s="514">
        <v>0</v>
      </c>
      <c r="M14" s="515">
        <v>0</v>
      </c>
      <c r="N14" s="364">
        <f t="shared" si="1"/>
        <v>363.11430799999891</v>
      </c>
    </row>
    <row r="15" spans="1:14" ht="12.75" customHeight="1" x14ac:dyDescent="0.2">
      <c r="A15" s="632" t="s">
        <v>307</v>
      </c>
      <c r="B15" s="634">
        <f>SUM(B16:D16)</f>
        <v>1609.283809</v>
      </c>
      <c r="C15" s="635"/>
      <c r="D15" s="636"/>
      <c r="E15" s="637">
        <f>SUM(E16:G16)</f>
        <v>0</v>
      </c>
      <c r="F15" s="638"/>
      <c r="G15" s="639"/>
      <c r="H15" s="637">
        <f>SUM(H16:J16)</f>
        <v>0</v>
      </c>
      <c r="I15" s="638"/>
      <c r="J15" s="639"/>
      <c r="K15" s="637">
        <f>SUM(K16:M16)</f>
        <v>0</v>
      </c>
      <c r="L15" s="638"/>
      <c r="M15" s="639"/>
      <c r="N15" s="640">
        <f>SUM(N17:N24)</f>
        <v>1609.283809</v>
      </c>
    </row>
    <row r="16" spans="1:14" s="89" customFormat="1" ht="12.75" customHeight="1" x14ac:dyDescent="0.2">
      <c r="A16" s="633"/>
      <c r="B16" s="357">
        <f t="shared" ref="B16:M16" si="2">SUM(B17:B24)</f>
        <v>574.13965199999984</v>
      </c>
      <c r="C16" s="358">
        <f t="shared" si="2"/>
        <v>499.38502499999998</v>
      </c>
      <c r="D16" s="360">
        <f t="shared" si="2"/>
        <v>535.75913200000002</v>
      </c>
      <c r="E16" s="580">
        <f t="shared" si="2"/>
        <v>0</v>
      </c>
      <c r="F16" s="581">
        <f t="shared" si="2"/>
        <v>0</v>
      </c>
      <c r="G16" s="582">
        <f t="shared" si="2"/>
        <v>0</v>
      </c>
      <c r="H16" s="580">
        <f t="shared" si="2"/>
        <v>0</v>
      </c>
      <c r="I16" s="581">
        <f t="shared" si="2"/>
        <v>0</v>
      </c>
      <c r="J16" s="582">
        <f t="shared" si="2"/>
        <v>0</v>
      </c>
      <c r="K16" s="580">
        <f t="shared" si="2"/>
        <v>0</v>
      </c>
      <c r="L16" s="581">
        <f t="shared" si="2"/>
        <v>0</v>
      </c>
      <c r="M16" s="582">
        <f t="shared" si="2"/>
        <v>0</v>
      </c>
      <c r="N16" s="641"/>
    </row>
    <row r="17" spans="1:14" ht="12.75" customHeight="1" x14ac:dyDescent="0.2">
      <c r="A17" s="237" t="s">
        <v>0</v>
      </c>
      <c r="B17" s="242">
        <v>140.49636999999998</v>
      </c>
      <c r="C17" s="12">
        <v>111.60510999999998</v>
      </c>
      <c r="D17" s="243">
        <v>127.63772</v>
      </c>
      <c r="E17" s="507">
        <v>0</v>
      </c>
      <c r="F17" s="508">
        <v>0</v>
      </c>
      <c r="G17" s="509">
        <v>0</v>
      </c>
      <c r="H17" s="507">
        <v>0</v>
      </c>
      <c r="I17" s="508">
        <v>0</v>
      </c>
      <c r="J17" s="509">
        <v>0</v>
      </c>
      <c r="K17" s="507">
        <v>0</v>
      </c>
      <c r="L17" s="508">
        <v>0</v>
      </c>
      <c r="M17" s="509">
        <v>0</v>
      </c>
      <c r="N17" s="246">
        <f t="shared" ref="N17:N24" si="3">SUM(B17:M17)</f>
        <v>379.73919999999998</v>
      </c>
    </row>
    <row r="18" spans="1:14" ht="12.75" customHeight="1" x14ac:dyDescent="0.2">
      <c r="A18" s="238" t="s">
        <v>29</v>
      </c>
      <c r="B18" s="240">
        <v>405.33831199999992</v>
      </c>
      <c r="C18" s="13">
        <v>361.62830500000013</v>
      </c>
      <c r="D18" s="241">
        <v>378.91605900000008</v>
      </c>
      <c r="E18" s="510">
        <v>0</v>
      </c>
      <c r="F18" s="511">
        <v>0</v>
      </c>
      <c r="G18" s="512">
        <v>0</v>
      </c>
      <c r="H18" s="510">
        <v>0</v>
      </c>
      <c r="I18" s="511">
        <v>0</v>
      </c>
      <c r="J18" s="512">
        <v>0</v>
      </c>
      <c r="K18" s="510">
        <v>0</v>
      </c>
      <c r="L18" s="511">
        <v>0</v>
      </c>
      <c r="M18" s="512">
        <v>0</v>
      </c>
      <c r="N18" s="247">
        <f t="shared" si="3"/>
        <v>1145.8826760000002</v>
      </c>
    </row>
    <row r="19" spans="1:14" ht="12.75" customHeight="1" x14ac:dyDescent="0.2">
      <c r="A19" s="238" t="s">
        <v>30</v>
      </c>
      <c r="B19" s="240">
        <v>4.6720299999999995</v>
      </c>
      <c r="C19" s="13">
        <v>3.7868879999999998</v>
      </c>
      <c r="D19" s="241">
        <v>2.5415700000000001</v>
      </c>
      <c r="E19" s="510">
        <v>0</v>
      </c>
      <c r="F19" s="511">
        <v>0</v>
      </c>
      <c r="G19" s="512">
        <v>0</v>
      </c>
      <c r="H19" s="510">
        <v>0</v>
      </c>
      <c r="I19" s="511">
        <v>0</v>
      </c>
      <c r="J19" s="512">
        <v>0</v>
      </c>
      <c r="K19" s="510">
        <v>0</v>
      </c>
      <c r="L19" s="511">
        <v>0</v>
      </c>
      <c r="M19" s="512">
        <v>0</v>
      </c>
      <c r="N19" s="247">
        <f t="shared" si="3"/>
        <v>11.000487999999999</v>
      </c>
    </row>
    <row r="20" spans="1:14" ht="12.75" customHeight="1" x14ac:dyDescent="0.2">
      <c r="A20" s="238" t="s">
        <v>31</v>
      </c>
      <c r="B20" s="240">
        <v>18.699320999999976</v>
      </c>
      <c r="C20" s="13">
        <v>17.487524999999962</v>
      </c>
      <c r="D20" s="241">
        <v>19.886508999999947</v>
      </c>
      <c r="E20" s="510">
        <v>0</v>
      </c>
      <c r="F20" s="511">
        <v>0</v>
      </c>
      <c r="G20" s="512">
        <v>0</v>
      </c>
      <c r="H20" s="510">
        <v>0</v>
      </c>
      <c r="I20" s="511">
        <v>0</v>
      </c>
      <c r="J20" s="512">
        <v>0</v>
      </c>
      <c r="K20" s="510">
        <v>0</v>
      </c>
      <c r="L20" s="511">
        <v>0</v>
      </c>
      <c r="M20" s="512">
        <v>0</v>
      </c>
      <c r="N20" s="247">
        <f t="shared" si="3"/>
        <v>56.073354999999886</v>
      </c>
    </row>
    <row r="21" spans="1:14" ht="12.75" customHeight="1" x14ac:dyDescent="0.2">
      <c r="A21" s="238" t="s">
        <v>3</v>
      </c>
      <c r="B21" s="240">
        <v>1.4202409999999983</v>
      </c>
      <c r="C21" s="13">
        <v>1.3465719999999979</v>
      </c>
      <c r="D21" s="241">
        <v>2.0722139999999958</v>
      </c>
      <c r="E21" s="510">
        <v>0</v>
      </c>
      <c r="F21" s="511">
        <v>0</v>
      </c>
      <c r="G21" s="512">
        <v>0</v>
      </c>
      <c r="H21" s="510">
        <v>0</v>
      </c>
      <c r="I21" s="511">
        <v>0</v>
      </c>
      <c r="J21" s="512">
        <v>0</v>
      </c>
      <c r="K21" s="510">
        <v>0</v>
      </c>
      <c r="L21" s="511">
        <v>0</v>
      </c>
      <c r="M21" s="512">
        <v>0</v>
      </c>
      <c r="N21" s="247">
        <f t="shared" si="3"/>
        <v>4.8390269999999926</v>
      </c>
    </row>
    <row r="22" spans="1:14" ht="12.75" customHeight="1" x14ac:dyDescent="0.2">
      <c r="A22" s="238" t="s">
        <v>32</v>
      </c>
      <c r="B22" s="240">
        <v>1.44136</v>
      </c>
      <c r="C22" s="13">
        <v>1.3586800000000001</v>
      </c>
      <c r="D22" s="241">
        <v>1.4246800000000002</v>
      </c>
      <c r="E22" s="510">
        <v>0</v>
      </c>
      <c r="F22" s="511">
        <v>0</v>
      </c>
      <c r="G22" s="512">
        <v>0</v>
      </c>
      <c r="H22" s="510">
        <v>0</v>
      </c>
      <c r="I22" s="511">
        <v>0</v>
      </c>
      <c r="J22" s="512">
        <v>0</v>
      </c>
      <c r="K22" s="510">
        <v>0</v>
      </c>
      <c r="L22" s="511">
        <v>0</v>
      </c>
      <c r="M22" s="512">
        <v>0</v>
      </c>
      <c r="N22" s="247">
        <f t="shared" si="3"/>
        <v>4.2247200000000005</v>
      </c>
    </row>
    <row r="23" spans="1:14" ht="12.75" customHeight="1" x14ac:dyDescent="0.2">
      <c r="A23" s="238" t="s">
        <v>1</v>
      </c>
      <c r="B23" s="240">
        <v>1.0179670000000001</v>
      </c>
      <c r="C23" s="13">
        <v>0.86039599999999983</v>
      </c>
      <c r="D23" s="241">
        <v>0.86395699999999953</v>
      </c>
      <c r="E23" s="510">
        <v>0</v>
      </c>
      <c r="F23" s="511">
        <v>0</v>
      </c>
      <c r="G23" s="512">
        <v>0</v>
      </c>
      <c r="H23" s="510">
        <v>0</v>
      </c>
      <c r="I23" s="511">
        <v>0</v>
      </c>
      <c r="J23" s="512">
        <v>0</v>
      </c>
      <c r="K23" s="510">
        <v>0</v>
      </c>
      <c r="L23" s="511">
        <v>0</v>
      </c>
      <c r="M23" s="512">
        <v>0</v>
      </c>
      <c r="N23" s="247">
        <f t="shared" si="3"/>
        <v>2.7423199999999994</v>
      </c>
    </row>
    <row r="24" spans="1:14" ht="12.75" customHeight="1" thickBot="1" x14ac:dyDescent="0.25">
      <c r="A24" s="249" t="s">
        <v>2</v>
      </c>
      <c r="B24" s="361">
        <v>1.0540509999999945</v>
      </c>
      <c r="C24" s="362">
        <v>1.311548999999995</v>
      </c>
      <c r="D24" s="363">
        <v>2.4164230000000049</v>
      </c>
      <c r="E24" s="513">
        <v>0</v>
      </c>
      <c r="F24" s="514">
        <v>0</v>
      </c>
      <c r="G24" s="515">
        <v>0</v>
      </c>
      <c r="H24" s="513">
        <v>0</v>
      </c>
      <c r="I24" s="514">
        <v>0</v>
      </c>
      <c r="J24" s="515">
        <v>0</v>
      </c>
      <c r="K24" s="513">
        <v>0</v>
      </c>
      <c r="L24" s="514">
        <v>0</v>
      </c>
      <c r="M24" s="515">
        <v>0</v>
      </c>
      <c r="N24" s="364">
        <f t="shared" si="3"/>
        <v>4.7820229999999944</v>
      </c>
    </row>
    <row r="25" spans="1:14" ht="12.75" customHeight="1" x14ac:dyDescent="0.2">
      <c r="A25" s="632" t="s">
        <v>308</v>
      </c>
      <c r="B25" s="634">
        <f>SUM(B26:D26)</f>
        <v>392.94350300000002</v>
      </c>
      <c r="C25" s="635"/>
      <c r="D25" s="636"/>
      <c r="E25" s="637">
        <f>SUM(E26:G26)</f>
        <v>0</v>
      </c>
      <c r="F25" s="638"/>
      <c r="G25" s="639"/>
      <c r="H25" s="637">
        <f>SUM(H26:J26)</f>
        <v>0</v>
      </c>
      <c r="I25" s="638"/>
      <c r="J25" s="639"/>
      <c r="K25" s="637">
        <f>SUM(K26:M26)</f>
        <v>0</v>
      </c>
      <c r="L25" s="638"/>
      <c r="M25" s="639"/>
      <c r="N25" s="640">
        <f>SUM(N27:N30)</f>
        <v>392.94350300000002</v>
      </c>
    </row>
    <row r="26" spans="1:14" s="89" customFormat="1" ht="13.5" customHeight="1" x14ac:dyDescent="0.2">
      <c r="A26" s="633"/>
      <c r="B26" s="357">
        <f t="shared" ref="B26:M26" si="4">SUM(B27:B30)</f>
        <v>158.29773499999996</v>
      </c>
      <c r="C26" s="358">
        <f t="shared" si="4"/>
        <v>124.20753500000006</v>
      </c>
      <c r="D26" s="360">
        <f t="shared" si="4"/>
        <v>110.43823300000004</v>
      </c>
      <c r="E26" s="580">
        <f t="shared" si="4"/>
        <v>0</v>
      </c>
      <c r="F26" s="581">
        <f t="shared" si="4"/>
        <v>0</v>
      </c>
      <c r="G26" s="582">
        <f t="shared" si="4"/>
        <v>0</v>
      </c>
      <c r="H26" s="580">
        <f t="shared" si="4"/>
        <v>0</v>
      </c>
      <c r="I26" s="581">
        <f t="shared" si="4"/>
        <v>0</v>
      </c>
      <c r="J26" s="582">
        <f t="shared" si="4"/>
        <v>0</v>
      </c>
      <c r="K26" s="580">
        <f t="shared" si="4"/>
        <v>0</v>
      </c>
      <c r="L26" s="581">
        <f t="shared" si="4"/>
        <v>0</v>
      </c>
      <c r="M26" s="582">
        <f t="shared" si="4"/>
        <v>0</v>
      </c>
      <c r="N26" s="641"/>
    </row>
    <row r="27" spans="1:14" ht="12" customHeight="1" x14ac:dyDescent="0.2">
      <c r="A27" s="237" t="s">
        <v>0</v>
      </c>
      <c r="B27" s="242">
        <v>0.57146000000000008</v>
      </c>
      <c r="C27" s="12">
        <v>0.39655000000000001</v>
      </c>
      <c r="D27" s="243">
        <v>0.31978999999999996</v>
      </c>
      <c r="E27" s="507">
        <v>0</v>
      </c>
      <c r="F27" s="508">
        <v>0</v>
      </c>
      <c r="G27" s="509">
        <v>0</v>
      </c>
      <c r="H27" s="507">
        <v>0</v>
      </c>
      <c r="I27" s="508">
        <v>0</v>
      </c>
      <c r="J27" s="509">
        <v>0</v>
      </c>
      <c r="K27" s="507">
        <v>0</v>
      </c>
      <c r="L27" s="508">
        <v>0</v>
      </c>
      <c r="M27" s="509">
        <v>0</v>
      </c>
      <c r="N27" s="246">
        <f>SUM(B27:M27)</f>
        <v>1.2878000000000001</v>
      </c>
    </row>
    <row r="28" spans="1:14" ht="12.75" customHeight="1" x14ac:dyDescent="0.2">
      <c r="A28" s="238" t="s">
        <v>29</v>
      </c>
      <c r="B28" s="240">
        <v>153.22157699999997</v>
      </c>
      <c r="C28" s="13">
        <v>119.74441700000006</v>
      </c>
      <c r="D28" s="241">
        <v>106.31591800000004</v>
      </c>
      <c r="E28" s="510">
        <v>0</v>
      </c>
      <c r="F28" s="511">
        <v>0</v>
      </c>
      <c r="G28" s="512">
        <v>0</v>
      </c>
      <c r="H28" s="510">
        <v>0</v>
      </c>
      <c r="I28" s="511">
        <v>0</v>
      </c>
      <c r="J28" s="512">
        <v>0</v>
      </c>
      <c r="K28" s="510">
        <v>0</v>
      </c>
      <c r="L28" s="511">
        <v>0</v>
      </c>
      <c r="M28" s="512">
        <v>0</v>
      </c>
      <c r="N28" s="247">
        <f>SUM(B28:M28)</f>
        <v>379.28191200000003</v>
      </c>
    </row>
    <row r="29" spans="1:14" ht="12.75" customHeight="1" x14ac:dyDescent="0.2">
      <c r="A29" s="238" t="s">
        <v>30</v>
      </c>
      <c r="B29" s="240">
        <v>0.9753670000000001</v>
      </c>
      <c r="C29" s="13">
        <v>1.1734149999999999</v>
      </c>
      <c r="D29" s="241">
        <v>0.71831500000000004</v>
      </c>
      <c r="E29" s="510">
        <v>0</v>
      </c>
      <c r="F29" s="511">
        <v>0</v>
      </c>
      <c r="G29" s="512">
        <v>0</v>
      </c>
      <c r="H29" s="510">
        <v>0</v>
      </c>
      <c r="I29" s="511">
        <v>0</v>
      </c>
      <c r="J29" s="512">
        <v>0</v>
      </c>
      <c r="K29" s="510">
        <v>0</v>
      </c>
      <c r="L29" s="511">
        <v>0</v>
      </c>
      <c r="M29" s="512">
        <v>0</v>
      </c>
      <c r="N29" s="247">
        <f>SUM(B29:M29)</f>
        <v>2.8670969999999998</v>
      </c>
    </row>
    <row r="30" spans="1:14" ht="12" customHeight="1" thickBot="1" x14ac:dyDescent="0.25">
      <c r="A30" s="249" t="s">
        <v>31</v>
      </c>
      <c r="B30" s="361">
        <v>3.5293309999999982</v>
      </c>
      <c r="C30" s="362">
        <v>2.8931529999999999</v>
      </c>
      <c r="D30" s="363">
        <v>3.0842099999999997</v>
      </c>
      <c r="E30" s="513">
        <v>0</v>
      </c>
      <c r="F30" s="514">
        <v>0</v>
      </c>
      <c r="G30" s="515">
        <v>0</v>
      </c>
      <c r="H30" s="513">
        <v>0</v>
      </c>
      <c r="I30" s="514">
        <v>0</v>
      </c>
      <c r="J30" s="515">
        <v>0</v>
      </c>
      <c r="K30" s="513">
        <v>0</v>
      </c>
      <c r="L30" s="514">
        <v>0</v>
      </c>
      <c r="M30" s="515">
        <v>0</v>
      </c>
      <c r="N30" s="364">
        <f>SUM(B30:M30)</f>
        <v>9.5066939999999978</v>
      </c>
    </row>
    <row r="31" spans="1:14" ht="12" customHeight="1" x14ac:dyDescent="0.2">
      <c r="A31" s="632" t="s">
        <v>6</v>
      </c>
      <c r="B31" s="634">
        <f>SUM(B32:D32)</f>
        <v>22393.785292</v>
      </c>
      <c r="C31" s="635"/>
      <c r="D31" s="636"/>
      <c r="E31" s="637">
        <f>SUM(E32:G32)</f>
        <v>0</v>
      </c>
      <c r="F31" s="638"/>
      <c r="G31" s="639"/>
      <c r="H31" s="637">
        <f>SUM(H32:J32)</f>
        <v>0</v>
      </c>
      <c r="I31" s="638"/>
      <c r="J31" s="639"/>
      <c r="K31" s="637">
        <f>SUM(K32:M32)</f>
        <v>0</v>
      </c>
      <c r="L31" s="638"/>
      <c r="M31" s="639"/>
      <c r="N31" s="640">
        <f>SUM(N33:N40)</f>
        <v>22393.785292000004</v>
      </c>
    </row>
    <row r="32" spans="1:14" s="89" customFormat="1" x14ac:dyDescent="0.2">
      <c r="A32" s="633"/>
      <c r="B32" s="357">
        <f t="shared" ref="B32:M32" si="5">SUM(B33:B40)</f>
        <v>8071.8966320000027</v>
      </c>
      <c r="C32" s="358">
        <f t="shared" si="5"/>
        <v>6944.4820279999976</v>
      </c>
      <c r="D32" s="360">
        <f t="shared" si="5"/>
        <v>7377.4066319999993</v>
      </c>
      <c r="E32" s="580">
        <f t="shared" si="5"/>
        <v>0</v>
      </c>
      <c r="F32" s="581">
        <f t="shared" si="5"/>
        <v>0</v>
      </c>
      <c r="G32" s="582">
        <f t="shared" si="5"/>
        <v>0</v>
      </c>
      <c r="H32" s="580">
        <f t="shared" si="5"/>
        <v>0</v>
      </c>
      <c r="I32" s="581">
        <f t="shared" si="5"/>
        <v>0</v>
      </c>
      <c r="J32" s="582">
        <f t="shared" si="5"/>
        <v>0</v>
      </c>
      <c r="K32" s="580">
        <f t="shared" si="5"/>
        <v>0</v>
      </c>
      <c r="L32" s="581">
        <f t="shared" si="5"/>
        <v>0</v>
      </c>
      <c r="M32" s="582">
        <f t="shared" si="5"/>
        <v>0</v>
      </c>
      <c r="N32" s="641"/>
    </row>
    <row r="33" spans="1:14" ht="12" customHeight="1" x14ac:dyDescent="0.2">
      <c r="A33" s="237" t="s">
        <v>0</v>
      </c>
      <c r="B33" s="242">
        <f t="shared" ref="B33:M33" si="6">B7-B17</f>
        <v>2445.6566700000003</v>
      </c>
      <c r="C33" s="12">
        <f t="shared" si="6"/>
        <v>2033.3953900000001</v>
      </c>
      <c r="D33" s="243">
        <f t="shared" si="6"/>
        <v>2308.1246199999996</v>
      </c>
      <c r="E33" s="507">
        <f t="shared" si="6"/>
        <v>0</v>
      </c>
      <c r="F33" s="508">
        <f t="shared" si="6"/>
        <v>0</v>
      </c>
      <c r="G33" s="509">
        <f t="shared" si="6"/>
        <v>0</v>
      </c>
      <c r="H33" s="507">
        <f t="shared" si="6"/>
        <v>0</v>
      </c>
      <c r="I33" s="508">
        <f t="shared" si="6"/>
        <v>0</v>
      </c>
      <c r="J33" s="509">
        <f t="shared" si="6"/>
        <v>0</v>
      </c>
      <c r="K33" s="507">
        <f t="shared" si="6"/>
        <v>0</v>
      </c>
      <c r="L33" s="508">
        <f t="shared" si="6"/>
        <v>0</v>
      </c>
      <c r="M33" s="509">
        <f t="shared" si="6"/>
        <v>0</v>
      </c>
      <c r="N33" s="246">
        <f>SUM(B33:M33)</f>
        <v>6787.1766799999996</v>
      </c>
    </row>
    <row r="34" spans="1:14" ht="12" customHeight="1" x14ac:dyDescent="0.2">
      <c r="A34" s="238" t="s">
        <v>29</v>
      </c>
      <c r="B34" s="240">
        <f t="shared" ref="B34:M34" si="7">B8-B18</f>
        <v>4493.6106560000026</v>
      </c>
      <c r="C34" s="13">
        <f t="shared" si="7"/>
        <v>3901.2437489999993</v>
      </c>
      <c r="D34" s="241">
        <f t="shared" si="7"/>
        <v>3892.1619550000005</v>
      </c>
      <c r="E34" s="510">
        <f t="shared" si="7"/>
        <v>0</v>
      </c>
      <c r="F34" s="511">
        <f t="shared" si="7"/>
        <v>0</v>
      </c>
      <c r="G34" s="512">
        <f t="shared" si="7"/>
        <v>0</v>
      </c>
      <c r="H34" s="510">
        <f t="shared" si="7"/>
        <v>0</v>
      </c>
      <c r="I34" s="511">
        <f t="shared" si="7"/>
        <v>0</v>
      </c>
      <c r="J34" s="512">
        <f t="shared" si="7"/>
        <v>0</v>
      </c>
      <c r="K34" s="510">
        <f t="shared" si="7"/>
        <v>0</v>
      </c>
      <c r="L34" s="511">
        <f t="shared" si="7"/>
        <v>0</v>
      </c>
      <c r="M34" s="512">
        <f t="shared" si="7"/>
        <v>0</v>
      </c>
      <c r="N34" s="247">
        <f>SUM(B34:M34)</f>
        <v>12287.016360000001</v>
      </c>
    </row>
    <row r="35" spans="1:14" ht="12.75" customHeight="1" x14ac:dyDescent="0.2">
      <c r="A35" s="238" t="s">
        <v>30</v>
      </c>
      <c r="B35" s="240">
        <f t="shared" ref="B35:M35" si="8">B9-B19</f>
        <v>467.75488299999995</v>
      </c>
      <c r="C35" s="13">
        <f t="shared" si="8"/>
        <v>344.98370200000005</v>
      </c>
      <c r="D35" s="241">
        <f t="shared" si="8"/>
        <v>271.41589999999997</v>
      </c>
      <c r="E35" s="510">
        <f t="shared" si="8"/>
        <v>0</v>
      </c>
      <c r="F35" s="511">
        <f t="shared" si="8"/>
        <v>0</v>
      </c>
      <c r="G35" s="512">
        <f t="shared" si="8"/>
        <v>0</v>
      </c>
      <c r="H35" s="510">
        <f t="shared" si="8"/>
        <v>0</v>
      </c>
      <c r="I35" s="511">
        <f t="shared" si="8"/>
        <v>0</v>
      </c>
      <c r="J35" s="512">
        <f t="shared" si="8"/>
        <v>0</v>
      </c>
      <c r="K35" s="510">
        <f t="shared" si="8"/>
        <v>0</v>
      </c>
      <c r="L35" s="511">
        <f t="shared" si="8"/>
        <v>0</v>
      </c>
      <c r="M35" s="512">
        <f t="shared" si="8"/>
        <v>0</v>
      </c>
      <c r="N35" s="247">
        <f t="shared" ref="N35:N40" si="9">SUM(B35:M35)</f>
        <v>1084.154485</v>
      </c>
    </row>
    <row r="36" spans="1:14" ht="12.75" customHeight="1" x14ac:dyDescent="0.2">
      <c r="A36" s="238" t="s">
        <v>31</v>
      </c>
      <c r="B36" s="240">
        <f t="shared" ref="B36:M36" si="10">B10-B20</f>
        <v>318.63863699999985</v>
      </c>
      <c r="C36" s="13">
        <f t="shared" si="10"/>
        <v>289.67243700000012</v>
      </c>
      <c r="D36" s="241">
        <f t="shared" si="10"/>
        <v>313.22863599999994</v>
      </c>
      <c r="E36" s="510">
        <f t="shared" si="10"/>
        <v>0</v>
      </c>
      <c r="F36" s="511">
        <f t="shared" si="10"/>
        <v>0</v>
      </c>
      <c r="G36" s="512">
        <f t="shared" si="10"/>
        <v>0</v>
      </c>
      <c r="H36" s="510">
        <f t="shared" si="10"/>
        <v>0</v>
      </c>
      <c r="I36" s="511">
        <f t="shared" si="10"/>
        <v>0</v>
      </c>
      <c r="J36" s="512">
        <f t="shared" si="10"/>
        <v>0</v>
      </c>
      <c r="K36" s="510">
        <f t="shared" si="10"/>
        <v>0</v>
      </c>
      <c r="L36" s="511">
        <f t="shared" si="10"/>
        <v>0</v>
      </c>
      <c r="M36" s="512">
        <f t="shared" si="10"/>
        <v>0</v>
      </c>
      <c r="N36" s="247">
        <f t="shared" si="9"/>
        <v>921.5397099999999</v>
      </c>
    </row>
    <row r="37" spans="1:14" ht="12.75" customHeight="1" x14ac:dyDescent="0.2">
      <c r="A37" s="238" t="s">
        <v>3</v>
      </c>
      <c r="B37" s="240">
        <f t="shared" ref="B37:M37" si="11">B11-B21</f>
        <v>120.61922500000016</v>
      </c>
      <c r="C37" s="13">
        <f t="shared" si="11"/>
        <v>125.96805900000003</v>
      </c>
      <c r="D37" s="241">
        <f t="shared" si="11"/>
        <v>231.25694199999955</v>
      </c>
      <c r="E37" s="510">
        <f t="shared" si="11"/>
        <v>0</v>
      </c>
      <c r="F37" s="511">
        <f t="shared" si="11"/>
        <v>0</v>
      </c>
      <c r="G37" s="512">
        <f t="shared" si="11"/>
        <v>0</v>
      </c>
      <c r="H37" s="510">
        <f t="shared" si="11"/>
        <v>0</v>
      </c>
      <c r="I37" s="511">
        <f t="shared" si="11"/>
        <v>0</v>
      </c>
      <c r="J37" s="512">
        <f t="shared" si="11"/>
        <v>0</v>
      </c>
      <c r="K37" s="510">
        <f t="shared" si="11"/>
        <v>0</v>
      </c>
      <c r="L37" s="511">
        <f t="shared" si="11"/>
        <v>0</v>
      </c>
      <c r="M37" s="512">
        <f t="shared" si="11"/>
        <v>0</v>
      </c>
      <c r="N37" s="247">
        <f t="shared" si="9"/>
        <v>477.84422599999971</v>
      </c>
    </row>
    <row r="38" spans="1:14" ht="12.75" customHeight="1" x14ac:dyDescent="0.2">
      <c r="A38" s="238" t="s">
        <v>32</v>
      </c>
      <c r="B38" s="240">
        <f t="shared" ref="B38:M38" si="12">B12-B22</f>
        <v>108.1507</v>
      </c>
      <c r="C38" s="13">
        <f t="shared" si="12"/>
        <v>102.93239</v>
      </c>
      <c r="D38" s="241">
        <f t="shared" si="12"/>
        <v>107.91864999999999</v>
      </c>
      <c r="E38" s="510">
        <f t="shared" si="12"/>
        <v>0</v>
      </c>
      <c r="F38" s="511">
        <f t="shared" si="12"/>
        <v>0</v>
      </c>
      <c r="G38" s="512">
        <f t="shared" si="12"/>
        <v>0</v>
      </c>
      <c r="H38" s="510">
        <f t="shared" si="12"/>
        <v>0</v>
      </c>
      <c r="I38" s="511">
        <f t="shared" si="12"/>
        <v>0</v>
      </c>
      <c r="J38" s="512">
        <f t="shared" si="12"/>
        <v>0</v>
      </c>
      <c r="K38" s="510">
        <f t="shared" si="12"/>
        <v>0</v>
      </c>
      <c r="L38" s="511">
        <f t="shared" si="12"/>
        <v>0</v>
      </c>
      <c r="M38" s="512">
        <f t="shared" si="12"/>
        <v>0</v>
      </c>
      <c r="N38" s="247">
        <f t="shared" si="9"/>
        <v>319.00173999999998</v>
      </c>
    </row>
    <row r="39" spans="1:14" ht="12.75" customHeight="1" x14ac:dyDescent="0.2">
      <c r="A39" s="238" t="s">
        <v>1</v>
      </c>
      <c r="B39" s="240">
        <f t="shared" ref="B39:M39" si="13">B13-B23</f>
        <v>56.441289999999988</v>
      </c>
      <c r="C39" s="13">
        <f t="shared" si="13"/>
        <v>46.590839999999972</v>
      </c>
      <c r="D39" s="241">
        <f t="shared" si="13"/>
        <v>55.687676000000003</v>
      </c>
      <c r="E39" s="510">
        <f t="shared" si="13"/>
        <v>0</v>
      </c>
      <c r="F39" s="511">
        <f t="shared" si="13"/>
        <v>0</v>
      </c>
      <c r="G39" s="512">
        <f t="shared" si="13"/>
        <v>0</v>
      </c>
      <c r="H39" s="510">
        <f t="shared" si="13"/>
        <v>0</v>
      </c>
      <c r="I39" s="511">
        <f t="shared" si="13"/>
        <v>0</v>
      </c>
      <c r="J39" s="512">
        <f t="shared" si="13"/>
        <v>0</v>
      </c>
      <c r="K39" s="510">
        <f t="shared" si="13"/>
        <v>0</v>
      </c>
      <c r="L39" s="511">
        <f t="shared" si="13"/>
        <v>0</v>
      </c>
      <c r="M39" s="512">
        <f t="shared" si="13"/>
        <v>0</v>
      </c>
      <c r="N39" s="247">
        <f t="shared" si="9"/>
        <v>158.71980599999998</v>
      </c>
    </row>
    <row r="40" spans="1:14" ht="12.75" thickBot="1" x14ac:dyDescent="0.25">
      <c r="A40" s="239" t="s">
        <v>2</v>
      </c>
      <c r="B40" s="244">
        <f t="shared" ref="B40:M40" si="14">B14-B24</f>
        <v>61.024570999999618</v>
      </c>
      <c r="C40" s="29">
        <f t="shared" si="14"/>
        <v>99.695460999998872</v>
      </c>
      <c r="D40" s="245">
        <f t="shared" si="14"/>
        <v>197.61225300000041</v>
      </c>
      <c r="E40" s="516">
        <f t="shared" si="14"/>
        <v>0</v>
      </c>
      <c r="F40" s="517">
        <f t="shared" si="14"/>
        <v>0</v>
      </c>
      <c r="G40" s="518">
        <f t="shared" si="14"/>
        <v>0</v>
      </c>
      <c r="H40" s="516">
        <f t="shared" si="14"/>
        <v>0</v>
      </c>
      <c r="I40" s="517">
        <f t="shared" si="14"/>
        <v>0</v>
      </c>
      <c r="J40" s="518">
        <f t="shared" si="14"/>
        <v>0</v>
      </c>
      <c r="K40" s="516">
        <f t="shared" si="14"/>
        <v>0</v>
      </c>
      <c r="L40" s="517">
        <f t="shared" si="14"/>
        <v>0</v>
      </c>
      <c r="M40" s="518">
        <f t="shared" si="14"/>
        <v>0</v>
      </c>
      <c r="N40" s="248">
        <f t="shared" si="9"/>
        <v>358.33228499999893</v>
      </c>
    </row>
    <row r="41" spans="1:14" s="104" customFormat="1" ht="11.25" x14ac:dyDescent="0.2">
      <c r="A41" s="14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145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4" spans="1:14" x14ac:dyDescent="0.2">
      <c r="A44" s="18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</row>
    <row r="45" spans="1:14" x14ac:dyDescent="0.2">
      <c r="A45" s="18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</sheetData>
  <mergeCells count="30"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A25:A26"/>
    <mergeCell ref="N25:N26"/>
    <mergeCell ref="A15:A16"/>
    <mergeCell ref="B15:D15"/>
    <mergeCell ref="E15:G15"/>
    <mergeCell ref="H15:J15"/>
    <mergeCell ref="K15:M15"/>
    <mergeCell ref="N15:N16"/>
    <mergeCell ref="N31:N32"/>
    <mergeCell ref="B25:D25"/>
    <mergeCell ref="E25:G25"/>
    <mergeCell ref="H25:J25"/>
    <mergeCell ref="K25:M25"/>
    <mergeCell ref="A31:A32"/>
    <mergeCell ref="B31:D31"/>
    <mergeCell ref="E31:G31"/>
    <mergeCell ref="H31:J31"/>
    <mergeCell ref="K31:M31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zoomScale="145" zoomScaleNormal="145" workbookViewId="0"/>
  </sheetViews>
  <sheetFormatPr defaultRowHeight="12.75" x14ac:dyDescent="0.2"/>
  <cols>
    <col min="1" max="1" width="27" style="8" customWidth="1"/>
    <col min="2" max="13" width="8.85546875" style="8" customWidth="1"/>
    <col min="14" max="14" width="10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19" t="s">
        <v>249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91" t="str">
        <f>Obsah!$A$1</f>
        <v>I. čtvrtletí 2017</v>
      </c>
    </row>
    <row r="2" spans="1:15" s="11" customFormat="1" ht="7.5" customHeight="1" x14ac:dyDescent="0.2"/>
    <row r="3" spans="1:15" s="11" customFormat="1" ht="12" x14ac:dyDescent="0.2">
      <c r="A3" s="645"/>
      <c r="B3" s="648" t="s">
        <v>287</v>
      </c>
      <c r="C3" s="648"/>
      <c r="D3" s="648"/>
      <c r="E3" s="648" t="s">
        <v>292</v>
      </c>
      <c r="F3" s="648"/>
      <c r="G3" s="648"/>
      <c r="H3" s="648" t="s">
        <v>293</v>
      </c>
      <c r="I3" s="648"/>
      <c r="J3" s="648"/>
      <c r="K3" s="648" t="s">
        <v>294</v>
      </c>
      <c r="L3" s="648"/>
      <c r="M3" s="648"/>
      <c r="N3" s="645" t="s">
        <v>71</v>
      </c>
    </row>
    <row r="4" spans="1:15" s="11" customFormat="1" ht="12" customHeight="1" x14ac:dyDescent="0.2">
      <c r="A4" s="646"/>
      <c r="B4" s="262" t="s">
        <v>82</v>
      </c>
      <c r="C4" s="262" t="s">
        <v>83</v>
      </c>
      <c r="D4" s="262" t="s">
        <v>84</v>
      </c>
      <c r="E4" s="262" t="s">
        <v>85</v>
      </c>
      <c r="F4" s="262" t="s">
        <v>86</v>
      </c>
      <c r="G4" s="262" t="s">
        <v>87</v>
      </c>
      <c r="H4" s="262" t="s">
        <v>88</v>
      </c>
      <c r="I4" s="262" t="s">
        <v>89</v>
      </c>
      <c r="J4" s="262" t="s">
        <v>90</v>
      </c>
      <c r="K4" s="262" t="s">
        <v>91</v>
      </c>
      <c r="L4" s="262" t="s">
        <v>92</v>
      </c>
      <c r="M4" s="262" t="s">
        <v>93</v>
      </c>
      <c r="N4" s="646"/>
    </row>
    <row r="5" spans="1:15" s="11" customFormat="1" ht="12" customHeight="1" x14ac:dyDescent="0.2">
      <c r="A5" s="649" t="s">
        <v>268</v>
      </c>
      <c r="B5" s="650">
        <f>SUM(B6:D6)</f>
        <v>-3438.927862</v>
      </c>
      <c r="C5" s="651"/>
      <c r="D5" s="652"/>
      <c r="E5" s="642">
        <f t="shared" ref="E5" si="0">SUM(E6:G6)</f>
        <v>0</v>
      </c>
      <c r="F5" s="643"/>
      <c r="G5" s="644"/>
      <c r="H5" s="642">
        <f t="shared" ref="H5" si="1">SUM(H6:J6)</f>
        <v>0</v>
      </c>
      <c r="I5" s="643"/>
      <c r="J5" s="644"/>
      <c r="K5" s="642">
        <f t="shared" ref="K5" si="2">SUM(K6:M6)</f>
        <v>0</v>
      </c>
      <c r="L5" s="643"/>
      <c r="M5" s="644"/>
      <c r="N5" s="647">
        <f>SUM(B6:M6)</f>
        <v>-3438.927862</v>
      </c>
    </row>
    <row r="6" spans="1:15" s="102" customFormat="1" ht="12" customHeight="1" x14ac:dyDescent="0.2">
      <c r="A6" s="633"/>
      <c r="B6" s="357">
        <f t="shared" ref="B6:M6" si="3">B7+B8+B9+B10</f>
        <v>-1102.3304500000002</v>
      </c>
      <c r="C6" s="358">
        <f t="shared" si="3"/>
        <v>-987.36600099999987</v>
      </c>
      <c r="D6" s="360">
        <f t="shared" si="3"/>
        <v>-1349.2314110000002</v>
      </c>
      <c r="E6" s="580">
        <f t="shared" si="3"/>
        <v>0</v>
      </c>
      <c r="F6" s="581">
        <f t="shared" si="3"/>
        <v>0</v>
      </c>
      <c r="G6" s="582">
        <f t="shared" si="3"/>
        <v>0</v>
      </c>
      <c r="H6" s="580">
        <f t="shared" si="3"/>
        <v>0</v>
      </c>
      <c r="I6" s="581">
        <f t="shared" si="3"/>
        <v>0</v>
      </c>
      <c r="J6" s="582">
        <f t="shared" si="3"/>
        <v>0</v>
      </c>
      <c r="K6" s="580">
        <f t="shared" si="3"/>
        <v>0</v>
      </c>
      <c r="L6" s="581">
        <f t="shared" si="3"/>
        <v>0</v>
      </c>
      <c r="M6" s="582">
        <f t="shared" si="3"/>
        <v>0</v>
      </c>
      <c r="N6" s="641"/>
    </row>
    <row r="7" spans="1:15" s="11" customFormat="1" ht="12" customHeight="1" x14ac:dyDescent="0.2">
      <c r="A7" s="237" t="s">
        <v>67</v>
      </c>
      <c r="B7" s="252">
        <v>1751.2549999999999</v>
      </c>
      <c r="C7" s="15">
        <v>1606.0140000000001</v>
      </c>
      <c r="D7" s="243">
        <v>1101.829</v>
      </c>
      <c r="E7" s="519">
        <v>0</v>
      </c>
      <c r="F7" s="520">
        <v>0</v>
      </c>
      <c r="G7" s="509">
        <v>0</v>
      </c>
      <c r="H7" s="519">
        <v>0</v>
      </c>
      <c r="I7" s="520">
        <v>0</v>
      </c>
      <c r="J7" s="509">
        <v>0</v>
      </c>
      <c r="K7" s="519">
        <v>0</v>
      </c>
      <c r="L7" s="520">
        <v>0</v>
      </c>
      <c r="M7" s="509">
        <v>0</v>
      </c>
      <c r="N7" s="258">
        <f>SUM(B7:M7)</f>
        <v>4459.098</v>
      </c>
    </row>
    <row r="8" spans="1:15" s="11" customFormat="1" ht="12" customHeight="1" x14ac:dyDescent="0.2">
      <c r="A8" s="238" t="s">
        <v>68</v>
      </c>
      <c r="B8" s="251">
        <v>85.423727999999997</v>
      </c>
      <c r="C8" s="251">
        <v>68.029885000000007</v>
      </c>
      <c r="D8" s="243">
        <v>41.887373999999994</v>
      </c>
      <c r="E8" s="521">
        <v>0</v>
      </c>
      <c r="F8" s="522">
        <v>0</v>
      </c>
      <c r="G8" s="512">
        <v>0</v>
      </c>
      <c r="H8" s="521">
        <v>0</v>
      </c>
      <c r="I8" s="522">
        <v>0</v>
      </c>
      <c r="J8" s="512">
        <v>0</v>
      </c>
      <c r="K8" s="521">
        <v>0</v>
      </c>
      <c r="L8" s="522">
        <v>0</v>
      </c>
      <c r="M8" s="512">
        <v>0</v>
      </c>
      <c r="N8" s="259">
        <f>SUM(B8:M8)</f>
        <v>195.34098700000001</v>
      </c>
    </row>
    <row r="9" spans="1:15" s="11" customFormat="1" ht="12" customHeight="1" x14ac:dyDescent="0.2">
      <c r="A9" s="238" t="s">
        <v>69</v>
      </c>
      <c r="B9" s="251">
        <v>-2938.8440000000001</v>
      </c>
      <c r="C9" s="16">
        <v>-2661.2919999999999</v>
      </c>
      <c r="D9" s="243">
        <v>-2492.107</v>
      </c>
      <c r="E9" s="521">
        <v>0</v>
      </c>
      <c r="F9" s="522">
        <v>0</v>
      </c>
      <c r="G9" s="512">
        <v>0</v>
      </c>
      <c r="H9" s="521">
        <v>0</v>
      </c>
      <c r="I9" s="522">
        <v>0</v>
      </c>
      <c r="J9" s="512">
        <v>0</v>
      </c>
      <c r="K9" s="521">
        <v>0</v>
      </c>
      <c r="L9" s="522">
        <v>0</v>
      </c>
      <c r="M9" s="512">
        <v>0</v>
      </c>
      <c r="N9" s="259">
        <f>SUM(B9:M9)</f>
        <v>-8092.2430000000004</v>
      </c>
    </row>
    <row r="10" spans="1:15" s="11" customFormat="1" ht="12" customHeight="1" thickBot="1" x14ac:dyDescent="0.25">
      <c r="A10" s="249" t="s">
        <v>70</v>
      </c>
      <c r="B10" s="365">
        <v>-0.16517799999999999</v>
      </c>
      <c r="C10" s="366">
        <v>-0.117886</v>
      </c>
      <c r="D10" s="363">
        <v>-0.840785</v>
      </c>
      <c r="E10" s="523">
        <v>0</v>
      </c>
      <c r="F10" s="524">
        <v>0</v>
      </c>
      <c r="G10" s="515">
        <v>0</v>
      </c>
      <c r="H10" s="523">
        <v>0</v>
      </c>
      <c r="I10" s="524">
        <v>0</v>
      </c>
      <c r="J10" s="515">
        <v>0</v>
      </c>
      <c r="K10" s="523">
        <v>0</v>
      </c>
      <c r="L10" s="524">
        <v>0</v>
      </c>
      <c r="M10" s="515">
        <v>0</v>
      </c>
      <c r="N10" s="260">
        <f>SUM(B10:M10)</f>
        <v>-1.1238489999999999</v>
      </c>
      <c r="O10" s="103"/>
    </row>
    <row r="11" spans="1:15" s="11" customFormat="1" ht="12" customHeight="1" x14ac:dyDescent="0.2">
      <c r="A11" s="632" t="s">
        <v>414</v>
      </c>
      <c r="B11" s="634">
        <f>SUM(B12:D12)</f>
        <v>1253.221497</v>
      </c>
      <c r="C11" s="635"/>
      <c r="D11" s="636"/>
      <c r="E11" s="637">
        <f t="shared" ref="E11" si="4">SUM(E12:G12)</f>
        <v>0</v>
      </c>
      <c r="F11" s="638"/>
      <c r="G11" s="639"/>
      <c r="H11" s="637">
        <f t="shared" ref="H11" si="5">SUM(H12:J12)</f>
        <v>0</v>
      </c>
      <c r="I11" s="638"/>
      <c r="J11" s="639"/>
      <c r="K11" s="637">
        <f t="shared" ref="K11" si="6">SUM(K12:M12)</f>
        <v>0</v>
      </c>
      <c r="L11" s="638"/>
      <c r="M11" s="639"/>
      <c r="N11" s="640">
        <f>N13+N14</f>
        <v>1253.221497</v>
      </c>
      <c r="O11" s="103"/>
    </row>
    <row r="12" spans="1:15" s="102" customFormat="1" ht="12" customHeight="1" x14ac:dyDescent="0.2">
      <c r="A12" s="633"/>
      <c r="B12" s="357">
        <f>SUM(B13:B14)</f>
        <v>474.16072499999996</v>
      </c>
      <c r="C12" s="358">
        <f t="shared" ref="C12:M12" si="7">SUM(C13:C14)</f>
        <v>403.714246</v>
      </c>
      <c r="D12" s="360">
        <f t="shared" si="7"/>
        <v>375.34652599999998</v>
      </c>
      <c r="E12" s="580">
        <f t="shared" si="7"/>
        <v>0</v>
      </c>
      <c r="F12" s="581">
        <f t="shared" si="7"/>
        <v>0</v>
      </c>
      <c r="G12" s="582">
        <f t="shared" si="7"/>
        <v>0</v>
      </c>
      <c r="H12" s="580">
        <f t="shared" si="7"/>
        <v>0</v>
      </c>
      <c r="I12" s="581">
        <f t="shared" si="7"/>
        <v>0</v>
      </c>
      <c r="J12" s="582">
        <f t="shared" si="7"/>
        <v>0</v>
      </c>
      <c r="K12" s="580">
        <f t="shared" si="7"/>
        <v>0</v>
      </c>
      <c r="L12" s="581">
        <f t="shared" si="7"/>
        <v>0</v>
      </c>
      <c r="M12" s="582">
        <f t="shared" si="7"/>
        <v>0</v>
      </c>
      <c r="N12" s="641"/>
      <c r="O12" s="103"/>
    </row>
    <row r="13" spans="1:15" s="11" customFormat="1" ht="12" customHeight="1" x14ac:dyDescent="0.2">
      <c r="A13" s="237" t="s">
        <v>80</v>
      </c>
      <c r="B13" s="252">
        <v>125.233</v>
      </c>
      <c r="C13" s="15">
        <v>113.657</v>
      </c>
      <c r="D13" s="253">
        <v>97.355999999999995</v>
      </c>
      <c r="E13" s="519">
        <v>0</v>
      </c>
      <c r="F13" s="520">
        <v>0</v>
      </c>
      <c r="G13" s="525">
        <v>0</v>
      </c>
      <c r="H13" s="519">
        <v>0</v>
      </c>
      <c r="I13" s="520">
        <v>0</v>
      </c>
      <c r="J13" s="525">
        <v>0</v>
      </c>
      <c r="K13" s="519">
        <v>0</v>
      </c>
      <c r="L13" s="520">
        <v>0</v>
      </c>
      <c r="M13" s="525">
        <v>0</v>
      </c>
      <c r="N13" s="258">
        <f>SUM(B13:M13)</f>
        <v>336.24599999999998</v>
      </c>
    </row>
    <row r="14" spans="1:15" s="11" customFormat="1" ht="12" customHeight="1" x14ac:dyDescent="0.2">
      <c r="A14" s="249" t="s">
        <v>81</v>
      </c>
      <c r="B14" s="254">
        <v>348.92772499999995</v>
      </c>
      <c r="C14" s="65">
        <v>290.05724600000002</v>
      </c>
      <c r="D14" s="255">
        <v>277.99052599999999</v>
      </c>
      <c r="E14" s="526">
        <v>0</v>
      </c>
      <c r="F14" s="527">
        <v>0</v>
      </c>
      <c r="G14" s="528">
        <v>0</v>
      </c>
      <c r="H14" s="526">
        <v>0</v>
      </c>
      <c r="I14" s="527">
        <v>0</v>
      </c>
      <c r="J14" s="528">
        <v>0</v>
      </c>
      <c r="K14" s="526">
        <v>0</v>
      </c>
      <c r="L14" s="527">
        <v>0</v>
      </c>
      <c r="M14" s="528">
        <v>0</v>
      </c>
      <c r="N14" s="260">
        <f>SUM(B14:M14)</f>
        <v>916.9754969999999</v>
      </c>
    </row>
    <row r="15" spans="1:15" s="11" customFormat="1" ht="1.5" customHeight="1" thickBot="1" x14ac:dyDescent="0.25">
      <c r="A15" s="250"/>
      <c r="B15" s="256"/>
      <c r="C15" s="14"/>
      <c r="D15" s="257"/>
      <c r="E15" s="333"/>
      <c r="F15" s="334"/>
      <c r="G15" s="335"/>
      <c r="H15" s="333"/>
      <c r="I15" s="334"/>
      <c r="J15" s="335"/>
      <c r="K15" s="333"/>
      <c r="L15" s="334"/>
      <c r="M15" s="335"/>
      <c r="N15" s="261"/>
    </row>
    <row r="16" spans="1:15" s="11" customFormat="1" ht="12" customHeight="1" x14ac:dyDescent="0.2">
      <c r="A16" s="632" t="s">
        <v>415</v>
      </c>
      <c r="B16" s="634">
        <f>SUM(B17:D17)</f>
        <v>16805.778376999995</v>
      </c>
      <c r="C16" s="635"/>
      <c r="D16" s="636"/>
      <c r="E16" s="637">
        <f t="shared" ref="E16" si="8">SUM(E17:G17)</f>
        <v>0</v>
      </c>
      <c r="F16" s="638"/>
      <c r="G16" s="639"/>
      <c r="H16" s="637">
        <f t="shared" ref="H16" si="9">SUM(H17:J17)</f>
        <v>0</v>
      </c>
      <c r="I16" s="638"/>
      <c r="J16" s="639"/>
      <c r="K16" s="637">
        <f t="shared" ref="K16" si="10">SUM(K17:M17)</f>
        <v>0</v>
      </c>
      <c r="L16" s="638"/>
      <c r="M16" s="639"/>
      <c r="N16" s="640">
        <f>SUM(B17:M17)</f>
        <v>16805.778376999995</v>
      </c>
    </row>
    <row r="17" spans="1:15" s="102" customFormat="1" ht="12" customHeight="1" x14ac:dyDescent="0.2">
      <c r="A17" s="633"/>
      <c r="B17" s="357">
        <f>B28-B25</f>
        <v>6160.4756059999982</v>
      </c>
      <c r="C17" s="358">
        <f t="shared" ref="C17:M17" si="11">C28-C25</f>
        <v>5255.911384</v>
      </c>
      <c r="D17" s="360">
        <f t="shared" si="11"/>
        <v>5389.3913869999951</v>
      </c>
      <c r="E17" s="580">
        <f t="shared" si="11"/>
        <v>0</v>
      </c>
      <c r="F17" s="581">
        <f t="shared" si="11"/>
        <v>0</v>
      </c>
      <c r="G17" s="582">
        <f t="shared" si="11"/>
        <v>0</v>
      </c>
      <c r="H17" s="580">
        <f t="shared" si="11"/>
        <v>0</v>
      </c>
      <c r="I17" s="581">
        <f t="shared" si="11"/>
        <v>0</v>
      </c>
      <c r="J17" s="582">
        <f t="shared" si="11"/>
        <v>0</v>
      </c>
      <c r="K17" s="580">
        <f t="shared" si="11"/>
        <v>0</v>
      </c>
      <c r="L17" s="581">
        <f t="shared" si="11"/>
        <v>0</v>
      </c>
      <c r="M17" s="582">
        <f t="shared" si="11"/>
        <v>0</v>
      </c>
      <c r="N17" s="641"/>
    </row>
    <row r="18" spans="1:15" s="11" customFormat="1" ht="12" customHeight="1" x14ac:dyDescent="0.2">
      <c r="A18" s="237" t="s">
        <v>216</v>
      </c>
      <c r="B18" s="242">
        <v>668.42579100000012</v>
      </c>
      <c r="C18" s="12">
        <v>595.37965699999995</v>
      </c>
      <c r="D18" s="243">
        <v>674.24629400000003</v>
      </c>
      <c r="E18" s="507">
        <v>0</v>
      </c>
      <c r="F18" s="508">
        <v>0</v>
      </c>
      <c r="G18" s="509">
        <v>0</v>
      </c>
      <c r="H18" s="507">
        <v>0</v>
      </c>
      <c r="I18" s="508">
        <v>0</v>
      </c>
      <c r="J18" s="509">
        <v>0</v>
      </c>
      <c r="K18" s="507">
        <v>0</v>
      </c>
      <c r="L18" s="508">
        <v>0</v>
      </c>
      <c r="M18" s="509">
        <v>0</v>
      </c>
      <c r="N18" s="246">
        <f t="shared" ref="N18:N26" si="12">SUM(B18:M18)</f>
        <v>1938.0517420000001</v>
      </c>
    </row>
    <row r="19" spans="1:15" s="11" customFormat="1" ht="12" customHeight="1" x14ac:dyDescent="0.2">
      <c r="A19" s="238" t="s">
        <v>217</v>
      </c>
      <c r="B19" s="242">
        <v>2185.704557</v>
      </c>
      <c r="C19" s="13">
        <v>1962.966482</v>
      </c>
      <c r="D19" s="241">
        <v>2117.4682900000003</v>
      </c>
      <c r="E19" s="510">
        <v>0</v>
      </c>
      <c r="F19" s="511">
        <v>0</v>
      </c>
      <c r="G19" s="512">
        <v>0</v>
      </c>
      <c r="H19" s="510">
        <v>0</v>
      </c>
      <c r="I19" s="511">
        <v>0</v>
      </c>
      <c r="J19" s="512">
        <v>0</v>
      </c>
      <c r="K19" s="510">
        <v>0</v>
      </c>
      <c r="L19" s="511">
        <v>0</v>
      </c>
      <c r="M19" s="512">
        <v>0</v>
      </c>
      <c r="N19" s="247">
        <f t="shared" si="12"/>
        <v>6266.1393289999996</v>
      </c>
    </row>
    <row r="20" spans="1:15" s="11" customFormat="1" ht="12" customHeight="1" x14ac:dyDescent="0.2">
      <c r="A20" s="238" t="s">
        <v>218</v>
      </c>
      <c r="B20" s="242">
        <v>916.58492284885097</v>
      </c>
      <c r="C20" s="13">
        <v>749.308349453304</v>
      </c>
      <c r="D20" s="241">
        <v>748.52904134001199</v>
      </c>
      <c r="E20" s="510">
        <v>0</v>
      </c>
      <c r="F20" s="511">
        <v>0</v>
      </c>
      <c r="G20" s="512">
        <v>0</v>
      </c>
      <c r="H20" s="510">
        <v>0</v>
      </c>
      <c r="I20" s="511">
        <v>0</v>
      </c>
      <c r="J20" s="512">
        <v>0</v>
      </c>
      <c r="K20" s="510">
        <v>0</v>
      </c>
      <c r="L20" s="511">
        <v>0</v>
      </c>
      <c r="M20" s="512">
        <v>0</v>
      </c>
      <c r="N20" s="247">
        <f t="shared" si="12"/>
        <v>2414.422313642167</v>
      </c>
    </row>
    <row r="21" spans="1:15" s="11" customFormat="1" ht="12" customHeight="1" x14ac:dyDescent="0.2">
      <c r="A21" s="238" t="s">
        <v>305</v>
      </c>
      <c r="B21" s="242">
        <v>1902.08670315115</v>
      </c>
      <c r="C21" s="13">
        <v>1504.7441365466959</v>
      </c>
      <c r="D21" s="241">
        <v>1338.8559826599878</v>
      </c>
      <c r="E21" s="510">
        <v>0</v>
      </c>
      <c r="F21" s="511">
        <v>0</v>
      </c>
      <c r="G21" s="512">
        <v>0</v>
      </c>
      <c r="H21" s="510">
        <v>0</v>
      </c>
      <c r="I21" s="511">
        <v>0</v>
      </c>
      <c r="J21" s="512">
        <v>0</v>
      </c>
      <c r="K21" s="510">
        <v>0</v>
      </c>
      <c r="L21" s="511">
        <v>0</v>
      </c>
      <c r="M21" s="512">
        <v>0</v>
      </c>
      <c r="N21" s="247">
        <f t="shared" si="12"/>
        <v>4745.686822357834</v>
      </c>
    </row>
    <row r="22" spans="1:15" s="11" customFormat="1" ht="12" customHeight="1" x14ac:dyDescent="0.2">
      <c r="A22" s="238" t="s">
        <v>220</v>
      </c>
      <c r="B22" s="240">
        <v>20.232770000000002</v>
      </c>
      <c r="C22" s="13">
        <v>20.069578999999997</v>
      </c>
      <c r="D22" s="241">
        <v>21.999413000000001</v>
      </c>
      <c r="E22" s="510">
        <v>0</v>
      </c>
      <c r="F22" s="511">
        <v>0</v>
      </c>
      <c r="G22" s="512">
        <v>0</v>
      </c>
      <c r="H22" s="510">
        <v>0</v>
      </c>
      <c r="I22" s="511">
        <v>0</v>
      </c>
      <c r="J22" s="512">
        <v>0</v>
      </c>
      <c r="K22" s="510">
        <v>0</v>
      </c>
      <c r="L22" s="511">
        <v>0</v>
      </c>
      <c r="M22" s="512">
        <v>0</v>
      </c>
      <c r="N22" s="247">
        <f t="shared" si="12"/>
        <v>62.301761999999997</v>
      </c>
    </row>
    <row r="23" spans="1:15" s="11" customFormat="1" ht="12" customHeight="1" x14ac:dyDescent="0.2">
      <c r="A23" s="238" t="s">
        <v>224</v>
      </c>
      <c r="B23" s="240">
        <v>467.44086199999776</v>
      </c>
      <c r="C23" s="13">
        <v>423.44318000000061</v>
      </c>
      <c r="D23" s="241">
        <v>488.29236599999473</v>
      </c>
      <c r="E23" s="510">
        <v>0</v>
      </c>
      <c r="F23" s="511">
        <v>0</v>
      </c>
      <c r="G23" s="512">
        <v>0</v>
      </c>
      <c r="H23" s="510">
        <v>0</v>
      </c>
      <c r="I23" s="511">
        <v>0</v>
      </c>
      <c r="J23" s="512">
        <v>0</v>
      </c>
      <c r="K23" s="510">
        <v>0</v>
      </c>
      <c r="L23" s="511">
        <v>0</v>
      </c>
      <c r="M23" s="512">
        <v>0</v>
      </c>
      <c r="N23" s="247">
        <f t="shared" si="12"/>
        <v>1379.176407999993</v>
      </c>
    </row>
    <row r="24" spans="1:15" s="11" customFormat="1" ht="12" customHeight="1" x14ac:dyDescent="0.25">
      <c r="A24" s="238" t="s">
        <v>295</v>
      </c>
      <c r="B24" s="240">
        <f>'3.1'!B16</f>
        <v>574.13965199999984</v>
      </c>
      <c r="C24" s="13">
        <f>'3.1'!C16</f>
        <v>499.38502499999998</v>
      </c>
      <c r="D24" s="241">
        <f>'3.1'!D16</f>
        <v>535.75913200000002</v>
      </c>
      <c r="E24" s="510">
        <f>'3.1'!E16</f>
        <v>0</v>
      </c>
      <c r="F24" s="511">
        <f>'3.1'!F16</f>
        <v>0</v>
      </c>
      <c r="G24" s="512">
        <f>'3.1'!G16</f>
        <v>0</v>
      </c>
      <c r="H24" s="510">
        <f>'3.1'!H16</f>
        <v>0</v>
      </c>
      <c r="I24" s="511">
        <f>'3.1'!I16</f>
        <v>0</v>
      </c>
      <c r="J24" s="512">
        <f>'3.1'!J16</f>
        <v>0</v>
      </c>
      <c r="K24" s="510">
        <f>'3.1'!K16</f>
        <v>0</v>
      </c>
      <c r="L24" s="511">
        <f>'3.1'!L16</f>
        <v>0</v>
      </c>
      <c r="M24" s="512">
        <f>'3.1'!M16</f>
        <v>0</v>
      </c>
      <c r="N24" s="247">
        <f t="shared" si="12"/>
        <v>1609.283809</v>
      </c>
    </row>
    <row r="25" spans="1:15" s="11" customFormat="1" ht="12" customHeight="1" x14ac:dyDescent="0.25">
      <c r="A25" s="238" t="s">
        <v>296</v>
      </c>
      <c r="B25" s="240">
        <f>'3.1'!B26</f>
        <v>158.29773499999996</v>
      </c>
      <c r="C25" s="13">
        <f>'3.1'!C26</f>
        <v>124.20753500000006</v>
      </c>
      <c r="D25" s="241">
        <f>'3.1'!D26</f>
        <v>110.43823300000004</v>
      </c>
      <c r="E25" s="510">
        <f>'3.1'!E26</f>
        <v>0</v>
      </c>
      <c r="F25" s="511">
        <f>'3.1'!F26</f>
        <v>0</v>
      </c>
      <c r="G25" s="512">
        <f>'3.1'!G26</f>
        <v>0</v>
      </c>
      <c r="H25" s="510">
        <f>'3.1'!H26</f>
        <v>0</v>
      </c>
      <c r="I25" s="511">
        <f>'3.1'!I26</f>
        <v>0</v>
      </c>
      <c r="J25" s="512">
        <f>'3.1'!J26</f>
        <v>0</v>
      </c>
      <c r="K25" s="510">
        <f>'3.1'!K26</f>
        <v>0</v>
      </c>
      <c r="L25" s="511">
        <f>'3.1'!L26</f>
        <v>0</v>
      </c>
      <c r="M25" s="512">
        <f>'3.1'!M26</f>
        <v>0</v>
      </c>
      <c r="N25" s="247">
        <f t="shared" si="12"/>
        <v>392.94350300000002</v>
      </c>
    </row>
    <row r="26" spans="1:15" s="11" customFormat="1" ht="12" customHeight="1" x14ac:dyDescent="0.2">
      <c r="A26" s="238" t="s">
        <v>221</v>
      </c>
      <c r="B26" s="240">
        <v>143.71794599999998</v>
      </c>
      <c r="C26" s="13">
        <v>136.11812</v>
      </c>
      <c r="D26" s="241">
        <v>143.95700099999999</v>
      </c>
      <c r="E26" s="510">
        <v>0</v>
      </c>
      <c r="F26" s="511">
        <v>0</v>
      </c>
      <c r="G26" s="512">
        <v>0</v>
      </c>
      <c r="H26" s="510">
        <v>0</v>
      </c>
      <c r="I26" s="511">
        <v>0</v>
      </c>
      <c r="J26" s="512">
        <v>0</v>
      </c>
      <c r="K26" s="510">
        <v>0</v>
      </c>
      <c r="L26" s="511">
        <v>0</v>
      </c>
      <c r="M26" s="512">
        <v>0</v>
      </c>
      <c r="N26" s="247">
        <f t="shared" si="12"/>
        <v>423.79306699999995</v>
      </c>
    </row>
    <row r="27" spans="1:15" s="11" customFormat="1" ht="12" customHeight="1" x14ac:dyDescent="0.2">
      <c r="A27" s="238" t="s">
        <v>222</v>
      </c>
      <c r="B27" s="240">
        <f>B28+B12+B24+B26</f>
        <v>7510.7916639999976</v>
      </c>
      <c r="C27" s="13">
        <f t="shared" ref="C27:M27" si="13">C28+C12+C24+C26</f>
        <v>6419.3363099999997</v>
      </c>
      <c r="D27" s="241">
        <f t="shared" si="13"/>
        <v>6554.8922789999951</v>
      </c>
      <c r="E27" s="510">
        <f t="shared" si="13"/>
        <v>0</v>
      </c>
      <c r="F27" s="511">
        <f t="shared" si="13"/>
        <v>0</v>
      </c>
      <c r="G27" s="512">
        <f t="shared" si="13"/>
        <v>0</v>
      </c>
      <c r="H27" s="510">
        <f t="shared" si="13"/>
        <v>0</v>
      </c>
      <c r="I27" s="511">
        <f t="shared" si="13"/>
        <v>0</v>
      </c>
      <c r="J27" s="512">
        <f t="shared" si="13"/>
        <v>0</v>
      </c>
      <c r="K27" s="510">
        <f t="shared" si="13"/>
        <v>0</v>
      </c>
      <c r="L27" s="511">
        <f t="shared" si="13"/>
        <v>0</v>
      </c>
      <c r="M27" s="512">
        <f t="shared" si="13"/>
        <v>0</v>
      </c>
      <c r="N27" s="247">
        <f>SUM(B27:M27)</f>
        <v>20485.020252999991</v>
      </c>
    </row>
    <row r="28" spans="1:15" s="11" customFormat="1" ht="12" customHeight="1" thickBot="1" x14ac:dyDescent="0.25">
      <c r="A28" s="239" t="s">
        <v>223</v>
      </c>
      <c r="B28" s="244">
        <f>B18+B19+B20+B21+B22+B23+B25</f>
        <v>6318.7733409999983</v>
      </c>
      <c r="C28" s="29">
        <f t="shared" ref="C28:M28" si="14">C18+C19+C20+C21+C22+C23+C25</f>
        <v>5380.1189190000005</v>
      </c>
      <c r="D28" s="245">
        <f t="shared" si="14"/>
        <v>5499.829619999995</v>
      </c>
      <c r="E28" s="516">
        <f t="shared" si="14"/>
        <v>0</v>
      </c>
      <c r="F28" s="517">
        <f t="shared" si="14"/>
        <v>0</v>
      </c>
      <c r="G28" s="518">
        <f t="shared" si="14"/>
        <v>0</v>
      </c>
      <c r="H28" s="516">
        <f t="shared" si="14"/>
        <v>0</v>
      </c>
      <c r="I28" s="517">
        <f t="shared" si="14"/>
        <v>0</v>
      </c>
      <c r="J28" s="518">
        <f t="shared" si="14"/>
        <v>0</v>
      </c>
      <c r="K28" s="516">
        <f t="shared" si="14"/>
        <v>0</v>
      </c>
      <c r="L28" s="517">
        <f t="shared" si="14"/>
        <v>0</v>
      </c>
      <c r="M28" s="518">
        <f t="shared" si="14"/>
        <v>0</v>
      </c>
      <c r="N28" s="248">
        <f>SUM(B28:M28)</f>
        <v>17198.721879999994</v>
      </c>
    </row>
    <row r="29" spans="1:15" s="9" customFormat="1" x14ac:dyDescent="0.2">
      <c r="A29" s="150" t="s">
        <v>269</v>
      </c>
      <c r="N29" s="17" t="s">
        <v>226</v>
      </c>
    </row>
    <row r="30" spans="1:15" s="11" customFormat="1" x14ac:dyDescent="0.2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1"/>
    </row>
    <row r="31" spans="1:15" s="11" customFormat="1" x14ac:dyDescent="0.2">
      <c r="A31" s="91" t="s">
        <v>335</v>
      </c>
      <c r="B31" s="92">
        <f>-'3.2'!B24</f>
        <v>-574.13965199999984</v>
      </c>
      <c r="C31" s="92">
        <f>-'3.2'!C24</f>
        <v>-499.38502499999998</v>
      </c>
      <c r="D31" s="92">
        <f>-'3.2'!D24</f>
        <v>-535.75913200000002</v>
      </c>
      <c r="E31" s="92">
        <f>-'3.2'!E24</f>
        <v>0</v>
      </c>
      <c r="F31" s="92">
        <f>-'3.2'!F24</f>
        <v>0</v>
      </c>
      <c r="G31" s="92">
        <f>-'3.2'!G24</f>
        <v>0</v>
      </c>
      <c r="H31" s="92">
        <f>-'3.2'!H24</f>
        <v>0</v>
      </c>
      <c r="I31" s="92">
        <f>-'3.2'!I24</f>
        <v>0</v>
      </c>
      <c r="J31" s="92">
        <f>-'3.2'!J24</f>
        <v>0</v>
      </c>
      <c r="K31" s="92">
        <f>-'3.2'!K24</f>
        <v>0</v>
      </c>
      <c r="L31" s="92">
        <f>-'3.2'!L24</f>
        <v>0</v>
      </c>
      <c r="M31" s="92">
        <f>-'3.2'!M24</f>
        <v>0</v>
      </c>
      <c r="N31" s="92">
        <f>-'3.1'!N16</f>
        <v>0</v>
      </c>
    </row>
    <row r="32" spans="1:15" s="11" customFormat="1" x14ac:dyDescent="0.2">
      <c r="A32" s="91" t="s">
        <v>67</v>
      </c>
      <c r="B32" s="92">
        <f t="shared" ref="B32:N32" si="15">-B7</f>
        <v>-1751.2549999999999</v>
      </c>
      <c r="C32" s="92">
        <f t="shared" si="15"/>
        <v>-1606.0140000000001</v>
      </c>
      <c r="D32" s="92">
        <f t="shared" si="15"/>
        <v>-1101.829</v>
      </c>
      <c r="E32" s="92">
        <f t="shared" si="15"/>
        <v>0</v>
      </c>
      <c r="F32" s="92">
        <f t="shared" si="15"/>
        <v>0</v>
      </c>
      <c r="G32" s="92">
        <f t="shared" si="15"/>
        <v>0</v>
      </c>
      <c r="H32" s="92">
        <f t="shared" si="15"/>
        <v>0</v>
      </c>
      <c r="I32" s="92">
        <f t="shared" si="15"/>
        <v>0</v>
      </c>
      <c r="J32" s="92">
        <f t="shared" si="15"/>
        <v>0</v>
      </c>
      <c r="K32" s="92">
        <f t="shared" si="15"/>
        <v>0</v>
      </c>
      <c r="L32" s="92">
        <f t="shared" si="15"/>
        <v>0</v>
      </c>
      <c r="M32" s="92">
        <f t="shared" si="15"/>
        <v>0</v>
      </c>
      <c r="N32" s="92">
        <f t="shared" si="15"/>
        <v>-4459.098</v>
      </c>
      <c r="O32" s="103"/>
    </row>
    <row r="33" spans="1:17" s="11" customFormat="1" x14ac:dyDescent="0.2">
      <c r="A33" s="91" t="s">
        <v>68</v>
      </c>
      <c r="B33" s="92">
        <f t="shared" ref="B33:N33" si="16">-B8</f>
        <v>-85.423727999999997</v>
      </c>
      <c r="C33" s="92">
        <f t="shared" si="16"/>
        <v>-68.029885000000007</v>
      </c>
      <c r="D33" s="92">
        <f t="shared" si="16"/>
        <v>-41.887373999999994</v>
      </c>
      <c r="E33" s="92">
        <f t="shared" si="16"/>
        <v>0</v>
      </c>
      <c r="F33" s="92">
        <f t="shared" si="16"/>
        <v>0</v>
      </c>
      <c r="G33" s="92">
        <f t="shared" si="16"/>
        <v>0</v>
      </c>
      <c r="H33" s="92">
        <f t="shared" si="16"/>
        <v>0</v>
      </c>
      <c r="I33" s="92">
        <f t="shared" si="16"/>
        <v>0</v>
      </c>
      <c r="J33" s="92">
        <f t="shared" si="16"/>
        <v>0</v>
      </c>
      <c r="K33" s="92">
        <f t="shared" si="16"/>
        <v>0</v>
      </c>
      <c r="L33" s="92">
        <f t="shared" si="16"/>
        <v>0</v>
      </c>
      <c r="M33" s="92">
        <f t="shared" si="16"/>
        <v>0</v>
      </c>
      <c r="N33" s="92">
        <f t="shared" si="16"/>
        <v>-195.34098700000001</v>
      </c>
      <c r="O33" s="103"/>
    </row>
    <row r="34" spans="1:17" s="11" customFormat="1" x14ac:dyDescent="0.2">
      <c r="A34" s="91" t="s">
        <v>69</v>
      </c>
      <c r="B34" s="92">
        <f t="shared" ref="B34:N34" si="17">-B9</f>
        <v>2938.8440000000001</v>
      </c>
      <c r="C34" s="92">
        <f t="shared" si="17"/>
        <v>2661.2919999999999</v>
      </c>
      <c r="D34" s="92">
        <f t="shared" si="17"/>
        <v>2492.107</v>
      </c>
      <c r="E34" s="92">
        <f t="shared" si="17"/>
        <v>0</v>
      </c>
      <c r="F34" s="92">
        <f t="shared" si="17"/>
        <v>0</v>
      </c>
      <c r="G34" s="92">
        <f t="shared" si="17"/>
        <v>0</v>
      </c>
      <c r="H34" s="92">
        <f t="shared" si="17"/>
        <v>0</v>
      </c>
      <c r="I34" s="92">
        <f t="shared" si="17"/>
        <v>0</v>
      </c>
      <c r="J34" s="92">
        <f t="shared" si="17"/>
        <v>0</v>
      </c>
      <c r="K34" s="92">
        <f t="shared" si="17"/>
        <v>0</v>
      </c>
      <c r="L34" s="92">
        <f t="shared" si="17"/>
        <v>0</v>
      </c>
      <c r="M34" s="92">
        <f t="shared" si="17"/>
        <v>0</v>
      </c>
      <c r="N34" s="92">
        <f t="shared" si="17"/>
        <v>8092.2430000000004</v>
      </c>
      <c r="Q34" s="14"/>
    </row>
    <row r="35" spans="1:17" s="11" customFormat="1" x14ac:dyDescent="0.2">
      <c r="A35" s="91" t="s">
        <v>70</v>
      </c>
      <c r="B35" s="92">
        <f t="shared" ref="B35:N35" si="18">-B10</f>
        <v>0.16517799999999999</v>
      </c>
      <c r="C35" s="92">
        <f t="shared" si="18"/>
        <v>0.117886</v>
      </c>
      <c r="D35" s="92">
        <f t="shared" si="18"/>
        <v>0.840785</v>
      </c>
      <c r="E35" s="92">
        <f t="shared" si="18"/>
        <v>0</v>
      </c>
      <c r="F35" s="92">
        <f t="shared" si="18"/>
        <v>0</v>
      </c>
      <c r="G35" s="92">
        <f t="shared" si="18"/>
        <v>0</v>
      </c>
      <c r="H35" s="92">
        <f t="shared" si="18"/>
        <v>0</v>
      </c>
      <c r="I35" s="92">
        <f t="shared" si="18"/>
        <v>0</v>
      </c>
      <c r="J35" s="92">
        <f t="shared" si="18"/>
        <v>0</v>
      </c>
      <c r="K35" s="92">
        <f t="shared" si="18"/>
        <v>0</v>
      </c>
      <c r="L35" s="92">
        <f t="shared" si="18"/>
        <v>0</v>
      </c>
      <c r="M35" s="92">
        <f t="shared" si="18"/>
        <v>0</v>
      </c>
      <c r="N35" s="92">
        <f t="shared" si="18"/>
        <v>1.1238489999999999</v>
      </c>
    </row>
    <row r="36" spans="1:17" s="11" customFormat="1" x14ac:dyDescent="0.2">
      <c r="A36" s="91" t="s">
        <v>414</v>
      </c>
      <c r="B36" s="92">
        <f t="shared" ref="B36:M36" si="19">-B12</f>
        <v>-474.16072499999996</v>
      </c>
      <c r="C36" s="92">
        <f t="shared" si="19"/>
        <v>-403.714246</v>
      </c>
      <c r="D36" s="92">
        <f t="shared" si="19"/>
        <v>-375.34652599999998</v>
      </c>
      <c r="E36" s="92">
        <f t="shared" si="19"/>
        <v>0</v>
      </c>
      <c r="F36" s="92">
        <f t="shared" si="19"/>
        <v>0</v>
      </c>
      <c r="G36" s="92">
        <f t="shared" si="19"/>
        <v>0</v>
      </c>
      <c r="H36" s="92">
        <f t="shared" si="19"/>
        <v>0</v>
      </c>
      <c r="I36" s="92">
        <f t="shared" si="19"/>
        <v>0</v>
      </c>
      <c r="J36" s="92">
        <f t="shared" si="19"/>
        <v>0</v>
      </c>
      <c r="K36" s="92">
        <f t="shared" si="19"/>
        <v>0</v>
      </c>
      <c r="L36" s="92">
        <f t="shared" si="19"/>
        <v>0</v>
      </c>
      <c r="M36" s="92">
        <f t="shared" si="19"/>
        <v>0</v>
      </c>
      <c r="N36" s="92">
        <f>-N11</f>
        <v>-1253.221497</v>
      </c>
    </row>
    <row r="37" spans="1:17" s="11" customFormat="1" x14ac:dyDescent="0.2">
      <c r="A37" s="91" t="s">
        <v>80</v>
      </c>
      <c r="B37" s="92">
        <f t="shared" ref="B37:M37" si="20">-B13</f>
        <v>-125.233</v>
      </c>
      <c r="C37" s="92">
        <f t="shared" si="20"/>
        <v>-113.657</v>
      </c>
      <c r="D37" s="92">
        <f t="shared" si="20"/>
        <v>-97.355999999999995</v>
      </c>
      <c r="E37" s="92">
        <f t="shared" si="20"/>
        <v>0</v>
      </c>
      <c r="F37" s="92">
        <f t="shared" si="20"/>
        <v>0</v>
      </c>
      <c r="G37" s="92">
        <f t="shared" si="20"/>
        <v>0</v>
      </c>
      <c r="H37" s="92">
        <f t="shared" si="20"/>
        <v>0</v>
      </c>
      <c r="I37" s="92">
        <f t="shared" si="20"/>
        <v>0</v>
      </c>
      <c r="J37" s="92">
        <f t="shared" si="20"/>
        <v>0</v>
      </c>
      <c r="K37" s="92">
        <f t="shared" si="20"/>
        <v>0</v>
      </c>
      <c r="L37" s="92">
        <f t="shared" si="20"/>
        <v>0</v>
      </c>
      <c r="M37" s="92">
        <f t="shared" si="20"/>
        <v>0</v>
      </c>
      <c r="N37" s="92">
        <f>-N13</f>
        <v>-336.24599999999998</v>
      </c>
    </row>
    <row r="38" spans="1:17" s="11" customFormat="1" x14ac:dyDescent="0.2">
      <c r="A38" s="91" t="s">
        <v>81</v>
      </c>
      <c r="B38" s="92">
        <f t="shared" ref="B38:M39" si="21">-B14</f>
        <v>-348.92772499999995</v>
      </c>
      <c r="C38" s="92">
        <f t="shared" si="21"/>
        <v>-290.05724600000002</v>
      </c>
      <c r="D38" s="92">
        <f t="shared" si="21"/>
        <v>-277.99052599999999</v>
      </c>
      <c r="E38" s="92">
        <f t="shared" si="21"/>
        <v>0</v>
      </c>
      <c r="F38" s="92">
        <f t="shared" si="21"/>
        <v>0</v>
      </c>
      <c r="G38" s="92">
        <f t="shared" si="21"/>
        <v>0</v>
      </c>
      <c r="H38" s="92">
        <f t="shared" si="21"/>
        <v>0</v>
      </c>
      <c r="I38" s="92">
        <f t="shared" si="21"/>
        <v>0</v>
      </c>
      <c r="J38" s="92">
        <f t="shared" si="21"/>
        <v>0</v>
      </c>
      <c r="K38" s="92">
        <f t="shared" si="21"/>
        <v>0</v>
      </c>
      <c r="L38" s="92">
        <f t="shared" si="21"/>
        <v>0</v>
      </c>
      <c r="M38" s="92">
        <f t="shared" si="21"/>
        <v>0</v>
      </c>
      <c r="N38" s="92">
        <f>-N14</f>
        <v>-916.9754969999999</v>
      </c>
    </row>
    <row r="39" spans="1:17" s="11" customFormat="1" x14ac:dyDescent="0.2">
      <c r="A39" s="91"/>
      <c r="B39" s="92">
        <f t="shared" si="21"/>
        <v>0</v>
      </c>
      <c r="C39" s="92">
        <f t="shared" si="21"/>
        <v>0</v>
      </c>
      <c r="D39" s="92">
        <f t="shared" si="21"/>
        <v>0</v>
      </c>
      <c r="E39" s="92">
        <f t="shared" si="21"/>
        <v>0</v>
      </c>
      <c r="F39" s="92">
        <f t="shared" si="21"/>
        <v>0</v>
      </c>
      <c r="G39" s="92">
        <f t="shared" si="21"/>
        <v>0</v>
      </c>
      <c r="H39" s="92">
        <f t="shared" si="21"/>
        <v>0</v>
      </c>
      <c r="I39" s="92">
        <f t="shared" si="21"/>
        <v>0</v>
      </c>
      <c r="J39" s="92">
        <f t="shared" si="21"/>
        <v>0</v>
      </c>
      <c r="K39" s="92">
        <f t="shared" si="21"/>
        <v>0</v>
      </c>
      <c r="L39" s="92">
        <f t="shared" si="21"/>
        <v>0</v>
      </c>
      <c r="M39" s="92">
        <f t="shared" si="21"/>
        <v>0</v>
      </c>
      <c r="N39" s="92">
        <f>-N15</f>
        <v>0</v>
      </c>
    </row>
    <row r="40" spans="1:17" s="11" customFormat="1" x14ac:dyDescent="0.2">
      <c r="A40" s="91" t="s">
        <v>232</v>
      </c>
      <c r="B40" s="92">
        <f t="shared" ref="B40:M40" si="22">-B17</f>
        <v>-6160.4756059999982</v>
      </c>
      <c r="C40" s="92">
        <f t="shared" si="22"/>
        <v>-5255.911384</v>
      </c>
      <c r="D40" s="92">
        <f t="shared" si="22"/>
        <v>-5389.3913869999951</v>
      </c>
      <c r="E40" s="92">
        <f t="shared" si="22"/>
        <v>0</v>
      </c>
      <c r="F40" s="92">
        <f t="shared" si="22"/>
        <v>0</v>
      </c>
      <c r="G40" s="92">
        <f t="shared" si="22"/>
        <v>0</v>
      </c>
      <c r="H40" s="92">
        <f t="shared" si="22"/>
        <v>0</v>
      </c>
      <c r="I40" s="92">
        <f t="shared" si="22"/>
        <v>0</v>
      </c>
      <c r="J40" s="92">
        <f t="shared" si="22"/>
        <v>0</v>
      </c>
      <c r="K40" s="92">
        <f t="shared" si="22"/>
        <v>0</v>
      </c>
      <c r="L40" s="92">
        <f t="shared" si="22"/>
        <v>0</v>
      </c>
      <c r="M40" s="92">
        <f t="shared" si="22"/>
        <v>0</v>
      </c>
      <c r="N40" s="92">
        <f>-N16</f>
        <v>-16805.778376999995</v>
      </c>
    </row>
    <row r="41" spans="1:17" s="11" customFormat="1" x14ac:dyDescent="0.2">
      <c r="A41" s="91" t="s">
        <v>216</v>
      </c>
      <c r="B41" s="92">
        <f t="shared" ref="B41:N41" si="23">-B18</f>
        <v>-668.42579100000012</v>
      </c>
      <c r="C41" s="92">
        <f t="shared" si="23"/>
        <v>-595.37965699999995</v>
      </c>
      <c r="D41" s="92">
        <f t="shared" si="23"/>
        <v>-674.24629400000003</v>
      </c>
      <c r="E41" s="92">
        <f t="shared" si="23"/>
        <v>0</v>
      </c>
      <c r="F41" s="92">
        <f t="shared" si="23"/>
        <v>0</v>
      </c>
      <c r="G41" s="92">
        <f t="shared" si="23"/>
        <v>0</v>
      </c>
      <c r="H41" s="92">
        <f t="shared" si="23"/>
        <v>0</v>
      </c>
      <c r="I41" s="92">
        <f t="shared" si="23"/>
        <v>0</v>
      </c>
      <c r="J41" s="92">
        <f t="shared" si="23"/>
        <v>0</v>
      </c>
      <c r="K41" s="92">
        <f t="shared" si="23"/>
        <v>0</v>
      </c>
      <c r="L41" s="92">
        <f t="shared" si="23"/>
        <v>0</v>
      </c>
      <c r="M41" s="92">
        <f t="shared" si="23"/>
        <v>0</v>
      </c>
      <c r="N41" s="92">
        <f t="shared" si="23"/>
        <v>-1938.0517420000001</v>
      </c>
    </row>
    <row r="42" spans="1:17" s="11" customFormat="1" x14ac:dyDescent="0.2">
      <c r="A42" s="91" t="s">
        <v>217</v>
      </c>
      <c r="B42" s="92">
        <f t="shared" ref="B42:N42" si="24">-B19</f>
        <v>-2185.704557</v>
      </c>
      <c r="C42" s="92">
        <f t="shared" si="24"/>
        <v>-1962.966482</v>
      </c>
      <c r="D42" s="92">
        <f t="shared" si="24"/>
        <v>-2117.4682900000003</v>
      </c>
      <c r="E42" s="92">
        <f t="shared" si="24"/>
        <v>0</v>
      </c>
      <c r="F42" s="92">
        <f t="shared" si="24"/>
        <v>0</v>
      </c>
      <c r="G42" s="92">
        <f t="shared" si="24"/>
        <v>0</v>
      </c>
      <c r="H42" s="92">
        <f t="shared" si="24"/>
        <v>0</v>
      </c>
      <c r="I42" s="92">
        <f t="shared" si="24"/>
        <v>0</v>
      </c>
      <c r="J42" s="92">
        <f t="shared" si="24"/>
        <v>0</v>
      </c>
      <c r="K42" s="92">
        <f t="shared" si="24"/>
        <v>0</v>
      </c>
      <c r="L42" s="92">
        <f t="shared" si="24"/>
        <v>0</v>
      </c>
      <c r="M42" s="92">
        <f t="shared" si="24"/>
        <v>0</v>
      </c>
      <c r="N42" s="92">
        <f t="shared" si="24"/>
        <v>-6266.1393289999996</v>
      </c>
    </row>
    <row r="43" spans="1:17" s="11" customFormat="1" x14ac:dyDescent="0.2">
      <c r="A43" s="91" t="s">
        <v>218</v>
      </c>
      <c r="B43" s="92">
        <f t="shared" ref="B43:N43" si="25">-B20</f>
        <v>-916.58492284885097</v>
      </c>
      <c r="C43" s="92">
        <f t="shared" si="25"/>
        <v>-749.308349453304</v>
      </c>
      <c r="D43" s="92">
        <f t="shared" si="25"/>
        <v>-748.52904134001199</v>
      </c>
      <c r="E43" s="92">
        <f t="shared" si="25"/>
        <v>0</v>
      </c>
      <c r="F43" s="92">
        <f t="shared" si="25"/>
        <v>0</v>
      </c>
      <c r="G43" s="92">
        <f t="shared" si="25"/>
        <v>0</v>
      </c>
      <c r="H43" s="92">
        <f t="shared" si="25"/>
        <v>0</v>
      </c>
      <c r="I43" s="92">
        <f t="shared" si="25"/>
        <v>0</v>
      </c>
      <c r="J43" s="92">
        <f t="shared" si="25"/>
        <v>0</v>
      </c>
      <c r="K43" s="92">
        <f t="shared" si="25"/>
        <v>0</v>
      </c>
      <c r="L43" s="92">
        <f t="shared" si="25"/>
        <v>0</v>
      </c>
      <c r="M43" s="92">
        <f t="shared" si="25"/>
        <v>0</v>
      </c>
      <c r="N43" s="92">
        <f t="shared" si="25"/>
        <v>-2414.422313642167</v>
      </c>
    </row>
    <row r="44" spans="1:17" s="11" customFormat="1" x14ac:dyDescent="0.2">
      <c r="A44" s="91" t="s">
        <v>219</v>
      </c>
      <c r="B44" s="92">
        <f t="shared" ref="B44:N44" si="26">-B21</f>
        <v>-1902.08670315115</v>
      </c>
      <c r="C44" s="92">
        <f t="shared" si="26"/>
        <v>-1504.7441365466959</v>
      </c>
      <c r="D44" s="92">
        <f t="shared" si="26"/>
        <v>-1338.8559826599878</v>
      </c>
      <c r="E44" s="92">
        <f t="shared" si="26"/>
        <v>0</v>
      </c>
      <c r="F44" s="92">
        <f t="shared" si="26"/>
        <v>0</v>
      </c>
      <c r="G44" s="92">
        <f t="shared" si="26"/>
        <v>0</v>
      </c>
      <c r="H44" s="92">
        <f t="shared" si="26"/>
        <v>0</v>
      </c>
      <c r="I44" s="92">
        <f t="shared" si="26"/>
        <v>0</v>
      </c>
      <c r="J44" s="92">
        <f t="shared" si="26"/>
        <v>0</v>
      </c>
      <c r="K44" s="92">
        <f t="shared" si="26"/>
        <v>0</v>
      </c>
      <c r="L44" s="92">
        <f t="shared" si="26"/>
        <v>0</v>
      </c>
      <c r="M44" s="92">
        <f t="shared" si="26"/>
        <v>0</v>
      </c>
      <c r="N44" s="92">
        <f t="shared" si="26"/>
        <v>-4745.686822357834</v>
      </c>
    </row>
    <row r="45" spans="1:17" s="11" customFormat="1" x14ac:dyDescent="0.2">
      <c r="A45" s="91" t="s">
        <v>220</v>
      </c>
      <c r="B45" s="92">
        <f t="shared" ref="B45:N45" si="27">-B22</f>
        <v>-20.232770000000002</v>
      </c>
      <c r="C45" s="92">
        <f t="shared" si="27"/>
        <v>-20.069578999999997</v>
      </c>
      <c r="D45" s="92">
        <f t="shared" si="27"/>
        <v>-21.999413000000001</v>
      </c>
      <c r="E45" s="92">
        <f t="shared" si="27"/>
        <v>0</v>
      </c>
      <c r="F45" s="92">
        <f t="shared" si="27"/>
        <v>0</v>
      </c>
      <c r="G45" s="92">
        <f t="shared" si="27"/>
        <v>0</v>
      </c>
      <c r="H45" s="92">
        <f t="shared" si="27"/>
        <v>0</v>
      </c>
      <c r="I45" s="92">
        <f t="shared" si="27"/>
        <v>0</v>
      </c>
      <c r="J45" s="92">
        <f t="shared" si="27"/>
        <v>0</v>
      </c>
      <c r="K45" s="92">
        <f t="shared" si="27"/>
        <v>0</v>
      </c>
      <c r="L45" s="92">
        <f t="shared" si="27"/>
        <v>0</v>
      </c>
      <c r="M45" s="92">
        <f t="shared" si="27"/>
        <v>0</v>
      </c>
      <c r="N45" s="92">
        <f t="shared" si="27"/>
        <v>-62.301761999999997</v>
      </c>
    </row>
    <row r="46" spans="1:17" s="11" customFormat="1" x14ac:dyDescent="0.2">
      <c r="A46" s="91" t="s">
        <v>224</v>
      </c>
      <c r="B46" s="92">
        <f t="shared" ref="B46:N46" si="28">-B23</f>
        <v>-467.44086199999776</v>
      </c>
      <c r="C46" s="92">
        <f t="shared" si="28"/>
        <v>-423.44318000000061</v>
      </c>
      <c r="D46" s="92">
        <f t="shared" si="28"/>
        <v>-488.29236599999473</v>
      </c>
      <c r="E46" s="92">
        <f t="shared" si="28"/>
        <v>0</v>
      </c>
      <c r="F46" s="92">
        <f t="shared" si="28"/>
        <v>0</v>
      </c>
      <c r="G46" s="92">
        <f t="shared" si="28"/>
        <v>0</v>
      </c>
      <c r="H46" s="92">
        <f t="shared" si="28"/>
        <v>0</v>
      </c>
      <c r="I46" s="92">
        <f t="shared" si="28"/>
        <v>0</v>
      </c>
      <c r="J46" s="92">
        <f t="shared" si="28"/>
        <v>0</v>
      </c>
      <c r="K46" s="92">
        <f t="shared" si="28"/>
        <v>0</v>
      </c>
      <c r="L46" s="92">
        <f t="shared" si="28"/>
        <v>0</v>
      </c>
      <c r="M46" s="92">
        <f t="shared" si="28"/>
        <v>0</v>
      </c>
      <c r="N46" s="92">
        <f t="shared" si="28"/>
        <v>-1379.176407999993</v>
      </c>
    </row>
    <row r="47" spans="1:17" s="11" customFormat="1" x14ac:dyDescent="0.2">
      <c r="A47" s="91" t="s">
        <v>221</v>
      </c>
      <c r="B47" s="92">
        <f t="shared" ref="B47:N47" si="29">-B26</f>
        <v>-143.71794599999998</v>
      </c>
      <c r="C47" s="92">
        <f t="shared" si="29"/>
        <v>-136.11812</v>
      </c>
      <c r="D47" s="92">
        <f t="shared" si="29"/>
        <v>-143.95700099999999</v>
      </c>
      <c r="E47" s="92">
        <f t="shared" si="29"/>
        <v>0</v>
      </c>
      <c r="F47" s="92">
        <f t="shared" si="29"/>
        <v>0</v>
      </c>
      <c r="G47" s="92">
        <f t="shared" si="29"/>
        <v>0</v>
      </c>
      <c r="H47" s="92">
        <f t="shared" si="29"/>
        <v>0</v>
      </c>
      <c r="I47" s="92">
        <f t="shared" si="29"/>
        <v>0</v>
      </c>
      <c r="J47" s="92">
        <f t="shared" si="29"/>
        <v>0</v>
      </c>
      <c r="K47" s="92">
        <f t="shared" si="29"/>
        <v>0</v>
      </c>
      <c r="L47" s="92">
        <f t="shared" si="29"/>
        <v>0</v>
      </c>
      <c r="M47" s="92">
        <f t="shared" si="29"/>
        <v>0</v>
      </c>
      <c r="N47" s="92">
        <f t="shared" si="29"/>
        <v>-423.79306699999995</v>
      </c>
    </row>
    <row r="48" spans="1:17" s="11" customFormat="1" x14ac:dyDescent="0.2">
      <c r="A48" s="91" t="s">
        <v>222</v>
      </c>
      <c r="B48" s="92">
        <f t="shared" ref="B48:N48" si="30">-B27</f>
        <v>-7510.7916639999976</v>
      </c>
      <c r="C48" s="92">
        <f t="shared" si="30"/>
        <v>-6419.3363099999997</v>
      </c>
      <c r="D48" s="92">
        <f t="shared" si="30"/>
        <v>-6554.8922789999951</v>
      </c>
      <c r="E48" s="92">
        <f t="shared" si="30"/>
        <v>0</v>
      </c>
      <c r="F48" s="92">
        <f t="shared" si="30"/>
        <v>0</v>
      </c>
      <c r="G48" s="92">
        <f t="shared" si="30"/>
        <v>0</v>
      </c>
      <c r="H48" s="92">
        <f t="shared" si="30"/>
        <v>0</v>
      </c>
      <c r="I48" s="92">
        <f t="shared" si="30"/>
        <v>0</v>
      </c>
      <c r="J48" s="92">
        <f t="shared" si="30"/>
        <v>0</v>
      </c>
      <c r="K48" s="92">
        <f t="shared" si="30"/>
        <v>0</v>
      </c>
      <c r="L48" s="92">
        <f t="shared" si="30"/>
        <v>0</v>
      </c>
      <c r="M48" s="92">
        <f t="shared" si="30"/>
        <v>0</v>
      </c>
      <c r="N48" s="92">
        <f t="shared" si="30"/>
        <v>-20485.020252999991</v>
      </c>
    </row>
    <row r="49" spans="1:14" s="11" customFormat="1" x14ac:dyDescent="0.2">
      <c r="A49" s="91" t="s">
        <v>223</v>
      </c>
      <c r="B49" s="92">
        <f t="shared" ref="B49:N49" si="31">-B28</f>
        <v>-6318.7733409999983</v>
      </c>
      <c r="C49" s="92">
        <f t="shared" si="31"/>
        <v>-5380.1189190000005</v>
      </c>
      <c r="D49" s="92">
        <f t="shared" si="31"/>
        <v>-5499.829619999995</v>
      </c>
      <c r="E49" s="92">
        <f t="shared" si="31"/>
        <v>0</v>
      </c>
      <c r="F49" s="92">
        <f t="shared" si="31"/>
        <v>0</v>
      </c>
      <c r="G49" s="92">
        <f t="shared" si="31"/>
        <v>0</v>
      </c>
      <c r="H49" s="92">
        <f t="shared" si="31"/>
        <v>0</v>
      </c>
      <c r="I49" s="92">
        <f t="shared" si="31"/>
        <v>0</v>
      </c>
      <c r="J49" s="92">
        <f t="shared" si="31"/>
        <v>0</v>
      </c>
      <c r="K49" s="92">
        <f t="shared" si="31"/>
        <v>0</v>
      </c>
      <c r="L49" s="92">
        <f t="shared" si="31"/>
        <v>0</v>
      </c>
      <c r="M49" s="92">
        <f t="shared" si="31"/>
        <v>0</v>
      </c>
      <c r="N49" s="92">
        <f t="shared" si="31"/>
        <v>-17198.721879999994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75"/>
    </row>
    <row r="53" spans="1:14" x14ac:dyDescent="0.2">
      <c r="B53" s="175"/>
    </row>
    <row r="54" spans="1:14" x14ac:dyDescent="0.2">
      <c r="B54" s="175"/>
    </row>
  </sheetData>
  <mergeCells count="24">
    <mergeCell ref="N5:N6"/>
    <mergeCell ref="K5:M5"/>
    <mergeCell ref="H5:J5"/>
    <mergeCell ref="N16:N17"/>
    <mergeCell ref="B16:D16"/>
    <mergeCell ref="E16:G16"/>
    <mergeCell ref="H16:J16"/>
    <mergeCell ref="K16:M16"/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50"/>
  <sheetViews>
    <sheetView zoomScaleNormal="100" workbookViewId="0"/>
  </sheetViews>
  <sheetFormatPr defaultRowHeight="12" x14ac:dyDescent="0.2"/>
  <cols>
    <col min="1" max="1" width="21" style="585" customWidth="1"/>
    <col min="2" max="19" width="7.7109375" style="585" customWidth="1"/>
    <col min="20" max="16384" width="9.140625" style="585"/>
  </cols>
  <sheetData>
    <row r="1" spans="1:19" ht="18.75" x14ac:dyDescent="0.3">
      <c r="A1" s="122" t="s">
        <v>288</v>
      </c>
      <c r="S1" s="586" t="str">
        <f>Obsah!$A$1</f>
        <v>I. čtvrtletí 2017</v>
      </c>
    </row>
    <row r="2" spans="1:19" ht="7.5" customHeight="1" x14ac:dyDescent="0.2"/>
    <row r="3" spans="1:19" ht="12" customHeight="1" x14ac:dyDescent="0.2">
      <c r="A3" s="672"/>
      <c r="B3" s="674" t="s">
        <v>33</v>
      </c>
      <c r="C3" s="672"/>
      <c r="D3" s="675"/>
      <c r="E3" s="672" t="s">
        <v>303</v>
      </c>
      <c r="F3" s="672"/>
      <c r="G3" s="675"/>
      <c r="H3" s="674" t="s">
        <v>306</v>
      </c>
      <c r="I3" s="672"/>
      <c r="J3" s="675"/>
      <c r="K3" s="672" t="s">
        <v>6</v>
      </c>
      <c r="L3" s="672"/>
      <c r="M3" s="672"/>
      <c r="N3" s="656" t="s">
        <v>321</v>
      </c>
      <c r="O3" s="657"/>
      <c r="P3" s="658"/>
      <c r="Q3" s="657" t="s">
        <v>322</v>
      </c>
      <c r="R3" s="657"/>
      <c r="S3" s="657"/>
    </row>
    <row r="4" spans="1:19" ht="14.1" customHeight="1" x14ac:dyDescent="0.2">
      <c r="A4" s="672"/>
      <c r="B4" s="677" t="s">
        <v>413</v>
      </c>
      <c r="C4" s="676"/>
      <c r="D4" s="678"/>
      <c r="E4" s="676" t="s">
        <v>413</v>
      </c>
      <c r="F4" s="676"/>
      <c r="G4" s="678"/>
      <c r="H4" s="677" t="s">
        <v>413</v>
      </c>
      <c r="I4" s="676"/>
      <c r="J4" s="678"/>
      <c r="K4" s="676" t="s">
        <v>413</v>
      </c>
      <c r="L4" s="676"/>
      <c r="M4" s="676"/>
      <c r="N4" s="659" t="s">
        <v>418</v>
      </c>
      <c r="O4" s="660"/>
      <c r="P4" s="661"/>
      <c r="Q4" s="660" t="s">
        <v>419</v>
      </c>
      <c r="R4" s="660"/>
      <c r="S4" s="660"/>
    </row>
    <row r="5" spans="1:19" x14ac:dyDescent="0.2">
      <c r="A5" s="673"/>
      <c r="B5" s="294" t="s">
        <v>82</v>
      </c>
      <c r="C5" s="294" t="s">
        <v>83</v>
      </c>
      <c r="D5" s="294" t="s">
        <v>84</v>
      </c>
      <c r="E5" s="294" t="s">
        <v>82</v>
      </c>
      <c r="F5" s="294" t="s">
        <v>83</v>
      </c>
      <c r="G5" s="294" t="s">
        <v>84</v>
      </c>
      <c r="H5" s="294" t="s">
        <v>82</v>
      </c>
      <c r="I5" s="294" t="s">
        <v>83</v>
      </c>
      <c r="J5" s="294" t="s">
        <v>84</v>
      </c>
      <c r="K5" s="294" t="s">
        <v>82</v>
      </c>
      <c r="L5" s="294" t="s">
        <v>83</v>
      </c>
      <c r="M5" s="295" t="s">
        <v>84</v>
      </c>
      <c r="N5" s="499" t="s">
        <v>82</v>
      </c>
      <c r="O5" s="499" t="s">
        <v>83</v>
      </c>
      <c r="P5" s="500" t="s">
        <v>84</v>
      </c>
      <c r="Q5" s="499" t="s">
        <v>82</v>
      </c>
      <c r="R5" s="499" t="s">
        <v>83</v>
      </c>
      <c r="S5" s="500" t="s">
        <v>84</v>
      </c>
    </row>
    <row r="6" spans="1:19" ht="12.75" customHeight="1" x14ac:dyDescent="0.2">
      <c r="A6" s="667" t="s">
        <v>8</v>
      </c>
      <c r="B6" s="669">
        <f>SUM(B7:D7)</f>
        <v>7166.9158800000005</v>
      </c>
      <c r="C6" s="670"/>
      <c r="D6" s="671"/>
      <c r="E6" s="670">
        <f>SUM(E7:G7)</f>
        <v>379.73919999999998</v>
      </c>
      <c r="F6" s="670"/>
      <c r="G6" s="670"/>
      <c r="H6" s="669">
        <f>SUM(H7:J7)</f>
        <v>1.2878000000000001</v>
      </c>
      <c r="I6" s="670"/>
      <c r="J6" s="671"/>
      <c r="K6" s="670">
        <f>SUM(K7:M7)</f>
        <v>6787.1766799999996</v>
      </c>
      <c r="L6" s="670"/>
      <c r="M6" s="670"/>
      <c r="N6" s="662">
        <f>P7</f>
        <v>4290</v>
      </c>
      <c r="O6" s="663"/>
      <c r="P6" s="664"/>
      <c r="Q6" s="663">
        <f>S7</f>
        <v>12099</v>
      </c>
      <c r="R6" s="663"/>
      <c r="S6" s="663"/>
    </row>
    <row r="7" spans="1:19" s="603" customFormat="1" ht="15" customHeight="1" thickBot="1" x14ac:dyDescent="0.25">
      <c r="A7" s="668"/>
      <c r="B7" s="367">
        <v>2586.1530400000001</v>
      </c>
      <c r="C7" s="368">
        <v>2145.0005000000001</v>
      </c>
      <c r="D7" s="369">
        <v>2435.7623399999998</v>
      </c>
      <c r="E7" s="370">
        <v>140.49636999999998</v>
      </c>
      <c r="F7" s="368">
        <v>111.60510999999998</v>
      </c>
      <c r="G7" s="370">
        <v>127.63772</v>
      </c>
      <c r="H7" s="367">
        <v>0.57146000000000008</v>
      </c>
      <c r="I7" s="368">
        <v>0.39655000000000001</v>
      </c>
      <c r="J7" s="369">
        <v>0.31978999999999996</v>
      </c>
      <c r="K7" s="370">
        <v>2445.6566700000003</v>
      </c>
      <c r="L7" s="368">
        <v>2033.3953900000001</v>
      </c>
      <c r="M7" s="370">
        <v>2308.1246199999996</v>
      </c>
      <c r="N7" s="371">
        <v>4290</v>
      </c>
      <c r="O7" s="372">
        <v>4290</v>
      </c>
      <c r="P7" s="373">
        <v>4290</v>
      </c>
      <c r="Q7" s="372">
        <v>12099</v>
      </c>
      <c r="R7" s="372">
        <v>12099</v>
      </c>
      <c r="S7" s="372">
        <v>12099</v>
      </c>
    </row>
    <row r="8" spans="1:19" s="603" customFormat="1" ht="15" customHeight="1" x14ac:dyDescent="0.2">
      <c r="A8" s="665" t="s">
        <v>36</v>
      </c>
      <c r="B8" s="634">
        <f>SUM(B9:D9)</f>
        <v>13432.899015999999</v>
      </c>
      <c r="C8" s="635"/>
      <c r="D8" s="636"/>
      <c r="E8" s="635">
        <f>SUM(E9:G9)</f>
        <v>1145.8826460000005</v>
      </c>
      <c r="F8" s="635"/>
      <c r="G8" s="635"/>
      <c r="H8" s="634">
        <f>SUM(H9:J9)</f>
        <v>379.28192200000007</v>
      </c>
      <c r="I8" s="635"/>
      <c r="J8" s="636"/>
      <c r="K8" s="635">
        <f>SUM(K9:M9)</f>
        <v>12287.016369999998</v>
      </c>
      <c r="L8" s="635"/>
      <c r="M8" s="635"/>
      <c r="N8" s="653">
        <f>P9</f>
        <v>10420.412000000002</v>
      </c>
      <c r="O8" s="654"/>
      <c r="P8" s="655"/>
      <c r="Q8" s="654">
        <f>S9</f>
        <v>33924.992000000013</v>
      </c>
      <c r="R8" s="654"/>
      <c r="S8" s="654"/>
    </row>
    <row r="9" spans="1:19" s="603" customFormat="1" ht="15" customHeight="1" x14ac:dyDescent="0.2">
      <c r="A9" s="666"/>
      <c r="B9" s="374">
        <f t="shared" ref="B9:M9" si="0">SUM(B10:B21)</f>
        <v>4898.9489579999999</v>
      </c>
      <c r="C9" s="375">
        <f t="shared" si="0"/>
        <v>4262.8720539999995</v>
      </c>
      <c r="D9" s="376">
        <f t="shared" si="0"/>
        <v>4271.078004</v>
      </c>
      <c r="E9" s="377">
        <f t="shared" si="0"/>
        <v>405.33831200000014</v>
      </c>
      <c r="F9" s="375">
        <f t="shared" si="0"/>
        <v>361.62829500000015</v>
      </c>
      <c r="G9" s="377">
        <f t="shared" si="0"/>
        <v>378.91603900000007</v>
      </c>
      <c r="H9" s="374">
        <f t="shared" si="0"/>
        <v>153.22157700000002</v>
      </c>
      <c r="I9" s="375">
        <f t="shared" si="0"/>
        <v>119.744417</v>
      </c>
      <c r="J9" s="376">
        <f t="shared" si="0"/>
        <v>106.31592800000003</v>
      </c>
      <c r="K9" s="377">
        <f t="shared" si="0"/>
        <v>4493.6106460000001</v>
      </c>
      <c r="L9" s="375">
        <f t="shared" si="0"/>
        <v>3901.2437589999986</v>
      </c>
      <c r="M9" s="377">
        <f t="shared" si="0"/>
        <v>3892.1619649999993</v>
      </c>
      <c r="N9" s="378">
        <v>10419.837000000001</v>
      </c>
      <c r="O9" s="379">
        <v>10419.837000000001</v>
      </c>
      <c r="P9" s="380">
        <v>10420.412000000002</v>
      </c>
      <c r="Q9" s="379">
        <v>33924.666000000012</v>
      </c>
      <c r="R9" s="379">
        <v>33924.342000000011</v>
      </c>
      <c r="S9" s="379">
        <v>33924.992000000013</v>
      </c>
    </row>
    <row r="10" spans="1:19" ht="12" customHeight="1" x14ac:dyDescent="0.2">
      <c r="A10" s="226" t="s">
        <v>215</v>
      </c>
      <c r="B10" s="322">
        <v>181.11386299999995</v>
      </c>
      <c r="C10" s="75">
        <v>167.77126699999999</v>
      </c>
      <c r="D10" s="323">
        <v>197.88181499999999</v>
      </c>
      <c r="E10" s="75">
        <v>15.415766</v>
      </c>
      <c r="F10" s="75">
        <v>10.068722000000006</v>
      </c>
      <c r="G10" s="75">
        <v>12.863528000000006</v>
      </c>
      <c r="H10" s="322">
        <v>3.9925579999999998</v>
      </c>
      <c r="I10" s="75">
        <v>2.2944820000000004</v>
      </c>
      <c r="J10" s="323">
        <v>2.7865980000000006</v>
      </c>
      <c r="K10" s="75">
        <v>165.69809699999996</v>
      </c>
      <c r="L10" s="75">
        <v>157.70254499999999</v>
      </c>
      <c r="M10" s="75">
        <v>185.01828699999999</v>
      </c>
      <c r="N10" s="326"/>
      <c r="O10" s="52"/>
      <c r="P10" s="327"/>
      <c r="Q10" s="587"/>
      <c r="R10" s="587"/>
      <c r="S10" s="587"/>
    </row>
    <row r="11" spans="1:19" ht="12" customHeight="1" x14ac:dyDescent="0.2">
      <c r="A11" s="227" t="s">
        <v>214</v>
      </c>
      <c r="B11" s="324">
        <v>0.8790889999999999</v>
      </c>
      <c r="C11" s="57">
        <v>0.81268499999999999</v>
      </c>
      <c r="D11" s="325">
        <v>1.0021880000000001</v>
      </c>
      <c r="E11" s="194">
        <v>0.133934</v>
      </c>
      <c r="F11" s="57">
        <v>5.0674999999999998E-2</v>
      </c>
      <c r="G11" s="28">
        <v>6.0243999999999999E-2</v>
      </c>
      <c r="H11" s="324">
        <v>0</v>
      </c>
      <c r="I11" s="57">
        <v>0</v>
      </c>
      <c r="J11" s="325">
        <v>0</v>
      </c>
      <c r="K11" s="194">
        <v>0.7451549999999999</v>
      </c>
      <c r="L11" s="57">
        <v>0.76200999999999997</v>
      </c>
      <c r="M11" s="28">
        <v>0.94194400000000011</v>
      </c>
      <c r="N11" s="326"/>
      <c r="O11" s="52"/>
      <c r="P11" s="327"/>
      <c r="Q11" s="587"/>
      <c r="R11" s="587"/>
      <c r="S11" s="587"/>
    </row>
    <row r="12" spans="1:19" ht="12" customHeight="1" x14ac:dyDescent="0.2">
      <c r="A12" s="226" t="s">
        <v>213</v>
      </c>
      <c r="B12" s="588">
        <v>728.89305999999999</v>
      </c>
      <c r="C12" s="589">
        <v>594.86913899999968</v>
      </c>
      <c r="D12" s="590">
        <v>525.97911799999986</v>
      </c>
      <c r="E12" s="591">
        <v>50.241719000000003</v>
      </c>
      <c r="F12" s="589">
        <v>42.373286999999991</v>
      </c>
      <c r="G12" s="592">
        <v>41.494884000000006</v>
      </c>
      <c r="H12" s="588">
        <v>36.921625999999989</v>
      </c>
      <c r="I12" s="589">
        <v>29.392274999999998</v>
      </c>
      <c r="J12" s="590">
        <v>23.593544999999995</v>
      </c>
      <c r="K12" s="591">
        <v>678.651341</v>
      </c>
      <c r="L12" s="589">
        <v>552.49585199999967</v>
      </c>
      <c r="M12" s="592">
        <v>484.48423399999984</v>
      </c>
      <c r="N12" s="326"/>
      <c r="O12" s="52"/>
      <c r="P12" s="327"/>
      <c r="Q12" s="587"/>
      <c r="R12" s="587"/>
      <c r="S12" s="587"/>
    </row>
    <row r="13" spans="1:19" ht="12" customHeight="1" x14ac:dyDescent="0.2">
      <c r="A13" s="226" t="s">
        <v>212</v>
      </c>
      <c r="B13" s="588">
        <v>3816.548245</v>
      </c>
      <c r="C13" s="589">
        <v>3353.8606479999994</v>
      </c>
      <c r="D13" s="590">
        <v>3386.7699379999995</v>
      </c>
      <c r="E13" s="591">
        <v>328.14120900000012</v>
      </c>
      <c r="F13" s="589">
        <v>298.55213400000008</v>
      </c>
      <c r="G13" s="592">
        <v>311.78754600000008</v>
      </c>
      <c r="H13" s="588">
        <v>96.696363999999974</v>
      </c>
      <c r="I13" s="589">
        <v>74.745052999999999</v>
      </c>
      <c r="J13" s="590">
        <v>65.685955000000007</v>
      </c>
      <c r="K13" s="591">
        <v>3488.4070359999996</v>
      </c>
      <c r="L13" s="589">
        <v>3055.3085139999994</v>
      </c>
      <c r="M13" s="592">
        <v>3074.9823919999994</v>
      </c>
      <c r="N13" s="326"/>
      <c r="O13" s="52"/>
      <c r="P13" s="327"/>
      <c r="Q13" s="587"/>
      <c r="R13" s="587"/>
      <c r="S13" s="587"/>
    </row>
    <row r="14" spans="1:19" ht="12" customHeight="1" x14ac:dyDescent="0.2">
      <c r="A14" s="226" t="s">
        <v>211</v>
      </c>
      <c r="B14" s="588">
        <v>0</v>
      </c>
      <c r="C14" s="589">
        <v>0</v>
      </c>
      <c r="D14" s="590">
        <v>0</v>
      </c>
      <c r="E14" s="591">
        <v>0</v>
      </c>
      <c r="F14" s="589">
        <v>0</v>
      </c>
      <c r="G14" s="592">
        <v>0</v>
      </c>
      <c r="H14" s="588">
        <v>0</v>
      </c>
      <c r="I14" s="589">
        <v>0</v>
      </c>
      <c r="J14" s="590">
        <v>0</v>
      </c>
      <c r="K14" s="591">
        <v>0</v>
      </c>
      <c r="L14" s="589">
        <v>0</v>
      </c>
      <c r="M14" s="592">
        <v>0</v>
      </c>
      <c r="N14" s="326"/>
      <c r="O14" s="52"/>
      <c r="P14" s="327"/>
      <c r="Q14" s="587"/>
      <c r="R14" s="587"/>
      <c r="S14" s="587"/>
    </row>
    <row r="15" spans="1:19" ht="12" customHeight="1" x14ac:dyDescent="0.2">
      <c r="A15" s="226" t="s">
        <v>210</v>
      </c>
      <c r="B15" s="588">
        <v>3.6285599999999993</v>
      </c>
      <c r="C15" s="589">
        <v>3.5123730000000006</v>
      </c>
      <c r="D15" s="590">
        <v>4.1744919999999999</v>
      </c>
      <c r="E15" s="591">
        <v>0.45418600000000003</v>
      </c>
      <c r="F15" s="589">
        <v>0.47169500000000009</v>
      </c>
      <c r="G15" s="592">
        <v>0.58213200000000009</v>
      </c>
      <c r="H15" s="588">
        <v>0.20824299999999998</v>
      </c>
      <c r="I15" s="589">
        <v>0.18949099999999999</v>
      </c>
      <c r="J15" s="590">
        <v>0.20544300000000001</v>
      </c>
      <c r="K15" s="591">
        <v>3.1743739999999994</v>
      </c>
      <c r="L15" s="589">
        <v>3.0406780000000007</v>
      </c>
      <c r="M15" s="592">
        <v>3.5923599999999998</v>
      </c>
      <c r="N15" s="326"/>
      <c r="O15" s="52"/>
      <c r="P15" s="327"/>
      <c r="Q15" s="587"/>
      <c r="R15" s="587"/>
      <c r="S15" s="587"/>
    </row>
    <row r="16" spans="1:19" ht="12" customHeight="1" x14ac:dyDescent="0.2">
      <c r="A16" s="226" t="s">
        <v>209</v>
      </c>
      <c r="B16" s="588">
        <v>2.6193390000000001</v>
      </c>
      <c r="C16" s="589">
        <v>1.664585</v>
      </c>
      <c r="D16" s="590">
        <v>2.4356</v>
      </c>
      <c r="E16" s="591">
        <v>2.8339E-2</v>
      </c>
      <c r="F16" s="589">
        <v>5.6959000000000003E-2</v>
      </c>
      <c r="G16" s="592">
        <v>7.6085000000000014E-2</v>
      </c>
      <c r="H16" s="588">
        <v>0.411775</v>
      </c>
      <c r="I16" s="589">
        <v>0.34260600000000002</v>
      </c>
      <c r="J16" s="590">
        <v>0.40991700000000003</v>
      </c>
      <c r="K16" s="591">
        <v>2.5910000000000002</v>
      </c>
      <c r="L16" s="589">
        <v>1.607626</v>
      </c>
      <c r="M16" s="592">
        <v>2.359515</v>
      </c>
      <c r="N16" s="326"/>
      <c r="O16" s="52"/>
      <c r="P16" s="327"/>
      <c r="Q16" s="587"/>
      <c r="R16" s="587"/>
      <c r="S16" s="587"/>
    </row>
    <row r="17" spans="1:19" ht="12" customHeight="1" x14ac:dyDescent="0.2">
      <c r="A17" s="226" t="s">
        <v>208</v>
      </c>
      <c r="B17" s="588">
        <v>16.297245999999998</v>
      </c>
      <c r="C17" s="589">
        <v>14.848730999999999</v>
      </c>
      <c r="D17" s="590">
        <v>19.011624999999999</v>
      </c>
      <c r="E17" s="591">
        <v>2.1290980000000004</v>
      </c>
      <c r="F17" s="589">
        <v>2.0662179999999997</v>
      </c>
      <c r="G17" s="592">
        <v>2.2999559999999999</v>
      </c>
      <c r="H17" s="588">
        <v>3.4811510000000001</v>
      </c>
      <c r="I17" s="589">
        <v>2.9578069999999999</v>
      </c>
      <c r="J17" s="590">
        <v>3.0795349999999999</v>
      </c>
      <c r="K17" s="591">
        <v>14.168147999999997</v>
      </c>
      <c r="L17" s="589">
        <v>12.782513</v>
      </c>
      <c r="M17" s="592">
        <v>16.711669000000001</v>
      </c>
      <c r="N17" s="326"/>
      <c r="O17" s="52"/>
      <c r="P17" s="327"/>
      <c r="Q17" s="587"/>
      <c r="R17" s="587"/>
      <c r="S17" s="587"/>
    </row>
    <row r="18" spans="1:19" ht="12" customHeight="1" x14ac:dyDescent="0.2">
      <c r="A18" s="226" t="s">
        <v>207</v>
      </c>
      <c r="B18" s="588">
        <v>69.844003999999984</v>
      </c>
      <c r="C18" s="589">
        <v>68.706359000000006</v>
      </c>
      <c r="D18" s="590">
        <v>77.366612999999987</v>
      </c>
      <c r="E18" s="591">
        <v>5.1515469999999999</v>
      </c>
      <c r="F18" s="589">
        <v>5.3169910000000016</v>
      </c>
      <c r="G18" s="592">
        <v>6.6282140000000007</v>
      </c>
      <c r="H18" s="588">
        <v>6.0068629999999992</v>
      </c>
      <c r="I18" s="589">
        <v>5.7940529999999981</v>
      </c>
      <c r="J18" s="590">
        <v>6.4375040000000006</v>
      </c>
      <c r="K18" s="591">
        <v>64.69245699999999</v>
      </c>
      <c r="L18" s="589">
        <v>63.389368000000005</v>
      </c>
      <c r="M18" s="592">
        <v>70.738398999999987</v>
      </c>
      <c r="N18" s="326"/>
      <c r="O18" s="52"/>
      <c r="P18" s="327"/>
      <c r="Q18" s="587"/>
      <c r="R18" s="587"/>
      <c r="S18" s="587"/>
    </row>
    <row r="19" spans="1:19" ht="12" customHeight="1" x14ac:dyDescent="0.2">
      <c r="A19" s="226" t="s">
        <v>28</v>
      </c>
      <c r="B19" s="588">
        <v>0</v>
      </c>
      <c r="C19" s="589">
        <v>0</v>
      </c>
      <c r="D19" s="590">
        <v>0</v>
      </c>
      <c r="E19" s="591">
        <v>0</v>
      </c>
      <c r="F19" s="589">
        <v>0</v>
      </c>
      <c r="G19" s="592">
        <v>0</v>
      </c>
      <c r="H19" s="588">
        <v>0</v>
      </c>
      <c r="I19" s="589">
        <v>0</v>
      </c>
      <c r="J19" s="590">
        <v>0</v>
      </c>
      <c r="K19" s="591">
        <v>0</v>
      </c>
      <c r="L19" s="589">
        <v>0</v>
      </c>
      <c r="M19" s="592">
        <v>0</v>
      </c>
      <c r="N19" s="326"/>
      <c r="O19" s="52"/>
      <c r="P19" s="327"/>
      <c r="Q19" s="587"/>
      <c r="R19" s="587"/>
      <c r="S19" s="587"/>
    </row>
    <row r="20" spans="1:19" ht="12" customHeight="1" x14ac:dyDescent="0.2">
      <c r="A20" s="226" t="s">
        <v>206</v>
      </c>
      <c r="B20" s="588">
        <v>5.1738589999999993</v>
      </c>
      <c r="C20" s="589">
        <v>5.4206179999999984</v>
      </c>
      <c r="D20" s="590">
        <v>7.0186760000000001</v>
      </c>
      <c r="E20" s="591">
        <v>0.20184100000000002</v>
      </c>
      <c r="F20" s="589">
        <v>0.50231400000000004</v>
      </c>
      <c r="G20" s="592">
        <v>0.60277700000000001</v>
      </c>
      <c r="H20" s="588">
        <v>0.37046999999999997</v>
      </c>
      <c r="I20" s="589">
        <v>0.38357200000000002</v>
      </c>
      <c r="J20" s="590">
        <v>0.37532399999999994</v>
      </c>
      <c r="K20" s="591">
        <v>4.9720179999999994</v>
      </c>
      <c r="L20" s="589">
        <v>4.9183039999999982</v>
      </c>
      <c r="M20" s="592">
        <v>6.4158990000000005</v>
      </c>
      <c r="N20" s="326"/>
      <c r="O20" s="52"/>
      <c r="P20" s="327"/>
      <c r="Q20" s="587"/>
      <c r="R20" s="587"/>
      <c r="S20" s="587"/>
    </row>
    <row r="21" spans="1:19" ht="12" customHeight="1" thickBot="1" x14ac:dyDescent="0.25">
      <c r="A21" s="593" t="s">
        <v>205</v>
      </c>
      <c r="B21" s="594">
        <v>73.951693000000006</v>
      </c>
      <c r="C21" s="66">
        <v>51.40564899999999</v>
      </c>
      <c r="D21" s="595">
        <v>49.437939</v>
      </c>
      <c r="E21" s="66">
        <v>3.4406729999999999</v>
      </c>
      <c r="F21" s="66">
        <v>2.1692999999999998</v>
      </c>
      <c r="G21" s="66">
        <v>2.5206729999999999</v>
      </c>
      <c r="H21" s="594">
        <v>5.1325269999999987</v>
      </c>
      <c r="I21" s="66">
        <v>3.6450779999999994</v>
      </c>
      <c r="J21" s="595">
        <v>3.7421069999999994</v>
      </c>
      <c r="K21" s="66">
        <v>70.511020000000002</v>
      </c>
      <c r="L21" s="66">
        <v>49.23634899999999</v>
      </c>
      <c r="M21" s="66">
        <v>46.917265999999998</v>
      </c>
      <c r="N21" s="326"/>
      <c r="O21" s="52"/>
      <c r="P21" s="327"/>
      <c r="Q21" s="587"/>
      <c r="R21" s="587"/>
      <c r="S21" s="587"/>
    </row>
    <row r="22" spans="1:19" ht="12" customHeight="1" x14ac:dyDescent="0.2">
      <c r="A22" s="665" t="s">
        <v>37</v>
      </c>
      <c r="B22" s="634">
        <f>SUM(B23:D23)</f>
        <v>1095.1549730000002</v>
      </c>
      <c r="C22" s="635"/>
      <c r="D22" s="636"/>
      <c r="E22" s="635">
        <f>SUM(E23:G23)</f>
        <v>11.000488000000001</v>
      </c>
      <c r="F22" s="635"/>
      <c r="G22" s="635"/>
      <c r="H22" s="634">
        <f>SUM(H23:J23)</f>
        <v>2.8670969999999998</v>
      </c>
      <c r="I22" s="635"/>
      <c r="J22" s="636"/>
      <c r="K22" s="635">
        <f>SUM(K23:M23)</f>
        <v>1084.154485</v>
      </c>
      <c r="L22" s="635"/>
      <c r="M22" s="635"/>
      <c r="N22" s="634">
        <f>P23</f>
        <v>1363.5</v>
      </c>
      <c r="O22" s="635"/>
      <c r="P22" s="636"/>
      <c r="Q22" s="635">
        <f>S23</f>
        <v>1676.3</v>
      </c>
      <c r="R22" s="635"/>
      <c r="S22" s="635"/>
    </row>
    <row r="23" spans="1:19" s="604" customFormat="1" ht="15" customHeight="1" x14ac:dyDescent="0.2">
      <c r="A23" s="666"/>
      <c r="B23" s="387">
        <f t="shared" ref="B23:M23" si="1">SUM(B24:B35)</f>
        <v>472.42691300000001</v>
      </c>
      <c r="C23" s="375">
        <f t="shared" si="1"/>
        <v>348.77058999999997</v>
      </c>
      <c r="D23" s="376">
        <f t="shared" si="1"/>
        <v>273.95747000000006</v>
      </c>
      <c r="E23" s="377">
        <f t="shared" si="1"/>
        <v>4.6720300000000003</v>
      </c>
      <c r="F23" s="375">
        <f t="shared" si="1"/>
        <v>3.7868880000000003</v>
      </c>
      <c r="G23" s="377">
        <f t="shared" si="1"/>
        <v>2.5415700000000001</v>
      </c>
      <c r="H23" s="387">
        <f t="shared" si="1"/>
        <v>0.97536699999999998</v>
      </c>
      <c r="I23" s="375">
        <f t="shared" si="1"/>
        <v>1.1734149999999999</v>
      </c>
      <c r="J23" s="376">
        <f t="shared" si="1"/>
        <v>0.71831500000000015</v>
      </c>
      <c r="K23" s="377">
        <f t="shared" si="1"/>
        <v>467.75488300000001</v>
      </c>
      <c r="L23" s="375">
        <f t="shared" si="1"/>
        <v>344.98370199999999</v>
      </c>
      <c r="M23" s="377">
        <f t="shared" si="1"/>
        <v>271.41590000000002</v>
      </c>
      <c r="N23" s="378">
        <v>1363.5</v>
      </c>
      <c r="O23" s="379">
        <v>1363.5</v>
      </c>
      <c r="P23" s="380">
        <v>1363.5</v>
      </c>
      <c r="Q23" s="379">
        <v>1676.3</v>
      </c>
      <c r="R23" s="379">
        <v>1676.3</v>
      </c>
      <c r="S23" s="379">
        <v>1676.3</v>
      </c>
    </row>
    <row r="24" spans="1:19" ht="12" customHeight="1" x14ac:dyDescent="0.2">
      <c r="A24" s="226" t="s">
        <v>215</v>
      </c>
      <c r="B24" s="322">
        <v>0</v>
      </c>
      <c r="C24" s="75">
        <v>0</v>
      </c>
      <c r="D24" s="323">
        <v>0</v>
      </c>
      <c r="E24" s="75">
        <v>0</v>
      </c>
      <c r="F24" s="75">
        <v>0</v>
      </c>
      <c r="G24" s="75">
        <v>0</v>
      </c>
      <c r="H24" s="322">
        <v>0</v>
      </c>
      <c r="I24" s="75">
        <v>0</v>
      </c>
      <c r="J24" s="323">
        <v>0</v>
      </c>
      <c r="K24" s="75">
        <v>0</v>
      </c>
      <c r="L24" s="75">
        <v>0</v>
      </c>
      <c r="M24" s="75">
        <v>0</v>
      </c>
      <c r="N24" s="326"/>
      <c r="O24" s="52"/>
      <c r="P24" s="327"/>
      <c r="Q24" s="587"/>
      <c r="R24" s="587"/>
      <c r="S24" s="587"/>
    </row>
    <row r="25" spans="1:19" ht="12" customHeight="1" x14ac:dyDescent="0.2">
      <c r="A25" s="227" t="s">
        <v>214</v>
      </c>
      <c r="B25" s="324">
        <v>0</v>
      </c>
      <c r="C25" s="57">
        <v>0</v>
      </c>
      <c r="D25" s="325">
        <v>0</v>
      </c>
      <c r="E25" s="194">
        <v>0</v>
      </c>
      <c r="F25" s="57">
        <v>0</v>
      </c>
      <c r="G25" s="28">
        <v>0</v>
      </c>
      <c r="H25" s="324">
        <v>0</v>
      </c>
      <c r="I25" s="57">
        <v>0</v>
      </c>
      <c r="J25" s="325">
        <v>0</v>
      </c>
      <c r="K25" s="194">
        <v>0</v>
      </c>
      <c r="L25" s="57">
        <v>0</v>
      </c>
      <c r="M25" s="28">
        <v>0</v>
      </c>
      <c r="N25" s="326"/>
      <c r="O25" s="52"/>
      <c r="P25" s="327"/>
      <c r="Q25" s="587"/>
      <c r="R25" s="587"/>
      <c r="S25" s="587"/>
    </row>
    <row r="26" spans="1:19" ht="12" customHeight="1" x14ac:dyDescent="0.2">
      <c r="A26" s="226" t="s">
        <v>213</v>
      </c>
      <c r="B26" s="588">
        <v>0</v>
      </c>
      <c r="C26" s="589">
        <v>0</v>
      </c>
      <c r="D26" s="590">
        <v>0</v>
      </c>
      <c r="E26" s="591">
        <v>0</v>
      </c>
      <c r="F26" s="589">
        <v>0</v>
      </c>
      <c r="G26" s="592">
        <v>0</v>
      </c>
      <c r="H26" s="588">
        <v>0</v>
      </c>
      <c r="I26" s="589">
        <v>0</v>
      </c>
      <c r="J26" s="590">
        <v>0</v>
      </c>
      <c r="K26" s="591">
        <v>0</v>
      </c>
      <c r="L26" s="589">
        <v>0</v>
      </c>
      <c r="M26" s="592">
        <v>0</v>
      </c>
      <c r="N26" s="326"/>
      <c r="O26" s="52"/>
      <c r="P26" s="327"/>
      <c r="Q26" s="587"/>
      <c r="R26" s="587"/>
      <c r="S26" s="587"/>
    </row>
    <row r="27" spans="1:19" ht="12" customHeight="1" x14ac:dyDescent="0.2">
      <c r="A27" s="226" t="s">
        <v>212</v>
      </c>
      <c r="B27" s="588">
        <v>0</v>
      </c>
      <c r="C27" s="589">
        <v>0</v>
      </c>
      <c r="D27" s="590">
        <v>0</v>
      </c>
      <c r="E27" s="591">
        <v>0</v>
      </c>
      <c r="F27" s="589">
        <v>0</v>
      </c>
      <c r="G27" s="592">
        <v>0</v>
      </c>
      <c r="H27" s="588">
        <v>0</v>
      </c>
      <c r="I27" s="589">
        <v>0</v>
      </c>
      <c r="J27" s="590">
        <v>0</v>
      </c>
      <c r="K27" s="591">
        <v>0</v>
      </c>
      <c r="L27" s="589">
        <v>0</v>
      </c>
      <c r="M27" s="592">
        <v>0</v>
      </c>
      <c r="N27" s="326"/>
      <c r="O27" s="52"/>
      <c r="P27" s="327"/>
      <c r="Q27" s="587"/>
      <c r="R27" s="587"/>
      <c r="S27" s="587"/>
    </row>
    <row r="28" spans="1:19" ht="12" customHeight="1" x14ac:dyDescent="0.2">
      <c r="A28" s="226" t="s">
        <v>211</v>
      </c>
      <c r="B28" s="588">
        <v>0</v>
      </c>
      <c r="C28" s="589">
        <v>0</v>
      </c>
      <c r="D28" s="590">
        <v>0</v>
      </c>
      <c r="E28" s="591">
        <v>0</v>
      </c>
      <c r="F28" s="589">
        <v>0</v>
      </c>
      <c r="G28" s="592">
        <v>0</v>
      </c>
      <c r="H28" s="588">
        <v>0</v>
      </c>
      <c r="I28" s="589">
        <v>0</v>
      </c>
      <c r="J28" s="590">
        <v>0</v>
      </c>
      <c r="K28" s="591">
        <v>0</v>
      </c>
      <c r="L28" s="589">
        <v>0</v>
      </c>
      <c r="M28" s="592">
        <v>0</v>
      </c>
      <c r="N28" s="326"/>
      <c r="O28" s="52"/>
      <c r="P28" s="327"/>
      <c r="Q28" s="587"/>
      <c r="R28" s="587"/>
      <c r="S28" s="587"/>
    </row>
    <row r="29" spans="1:19" ht="12" customHeight="1" x14ac:dyDescent="0.2">
      <c r="A29" s="226" t="s">
        <v>210</v>
      </c>
      <c r="B29" s="588">
        <v>0</v>
      </c>
      <c r="C29" s="589">
        <v>0</v>
      </c>
      <c r="D29" s="590">
        <v>0</v>
      </c>
      <c r="E29" s="591">
        <v>0</v>
      </c>
      <c r="F29" s="589">
        <v>0</v>
      </c>
      <c r="G29" s="592">
        <v>0</v>
      </c>
      <c r="H29" s="588">
        <v>0</v>
      </c>
      <c r="I29" s="589">
        <v>0</v>
      </c>
      <c r="J29" s="590">
        <v>0</v>
      </c>
      <c r="K29" s="591">
        <v>0</v>
      </c>
      <c r="L29" s="589">
        <v>0</v>
      </c>
      <c r="M29" s="592">
        <v>0</v>
      </c>
      <c r="N29" s="326"/>
      <c r="O29" s="52"/>
      <c r="P29" s="327"/>
      <c r="Q29" s="587"/>
      <c r="R29" s="587"/>
      <c r="S29" s="587"/>
    </row>
    <row r="30" spans="1:19" ht="12" customHeight="1" x14ac:dyDescent="0.2">
      <c r="A30" s="226" t="s">
        <v>209</v>
      </c>
      <c r="B30" s="588">
        <v>0</v>
      </c>
      <c r="C30" s="589">
        <v>0</v>
      </c>
      <c r="D30" s="590">
        <v>0</v>
      </c>
      <c r="E30" s="591">
        <v>0</v>
      </c>
      <c r="F30" s="589">
        <v>0</v>
      </c>
      <c r="G30" s="592">
        <v>0</v>
      </c>
      <c r="H30" s="588">
        <v>0</v>
      </c>
      <c r="I30" s="589">
        <v>0</v>
      </c>
      <c r="J30" s="590">
        <v>0</v>
      </c>
      <c r="K30" s="591">
        <v>0</v>
      </c>
      <c r="L30" s="589">
        <v>0</v>
      </c>
      <c r="M30" s="592">
        <v>0</v>
      </c>
      <c r="N30" s="326"/>
      <c r="O30" s="52"/>
      <c r="P30" s="327"/>
      <c r="Q30" s="587"/>
      <c r="R30" s="587"/>
      <c r="S30" s="587"/>
    </row>
    <row r="31" spans="1:19" ht="12" customHeight="1" x14ac:dyDescent="0.2">
      <c r="A31" s="226" t="s">
        <v>208</v>
      </c>
      <c r="B31" s="588">
        <v>0</v>
      </c>
      <c r="C31" s="589">
        <v>0</v>
      </c>
      <c r="D31" s="590">
        <v>0</v>
      </c>
      <c r="E31" s="591">
        <v>0</v>
      </c>
      <c r="F31" s="589">
        <v>0</v>
      </c>
      <c r="G31" s="592">
        <v>0</v>
      </c>
      <c r="H31" s="588">
        <v>0</v>
      </c>
      <c r="I31" s="589">
        <v>0</v>
      </c>
      <c r="J31" s="590">
        <v>0</v>
      </c>
      <c r="K31" s="591">
        <v>0</v>
      </c>
      <c r="L31" s="589">
        <v>0</v>
      </c>
      <c r="M31" s="592">
        <v>0</v>
      </c>
      <c r="N31" s="326"/>
      <c r="O31" s="52"/>
      <c r="P31" s="327"/>
      <c r="Q31" s="587"/>
      <c r="R31" s="587"/>
      <c r="S31" s="587"/>
    </row>
    <row r="32" spans="1:19" ht="12" customHeight="1" x14ac:dyDescent="0.2">
      <c r="A32" s="226" t="s">
        <v>207</v>
      </c>
      <c r="B32" s="588">
        <v>157.20608999999999</v>
      </c>
      <c r="C32" s="589">
        <v>139.22432999999998</v>
      </c>
      <c r="D32" s="590">
        <v>160.21292000000003</v>
      </c>
      <c r="E32" s="591">
        <v>1.41943</v>
      </c>
      <c r="F32" s="589">
        <v>1.2766</v>
      </c>
      <c r="G32" s="592">
        <v>1.5023499999999999</v>
      </c>
      <c r="H32" s="588">
        <v>5.8279999999999998E-2</v>
      </c>
      <c r="I32" s="589">
        <v>4.7509999999999997E-2</v>
      </c>
      <c r="J32" s="590">
        <v>3.4290000000000001E-2</v>
      </c>
      <c r="K32" s="591">
        <v>155.78665999999998</v>
      </c>
      <c r="L32" s="589">
        <v>137.94772999999998</v>
      </c>
      <c r="M32" s="592">
        <v>158.71057000000002</v>
      </c>
      <c r="N32" s="326"/>
      <c r="O32" s="52"/>
      <c r="P32" s="327"/>
      <c r="Q32" s="587"/>
      <c r="R32" s="587"/>
      <c r="S32" s="587"/>
    </row>
    <row r="33" spans="1:19" ht="12" customHeight="1" x14ac:dyDescent="0.2">
      <c r="A33" s="226" t="s">
        <v>28</v>
      </c>
      <c r="B33" s="588">
        <v>0</v>
      </c>
      <c r="C33" s="589">
        <v>0</v>
      </c>
      <c r="D33" s="590">
        <v>0</v>
      </c>
      <c r="E33" s="591">
        <v>0</v>
      </c>
      <c r="F33" s="589">
        <v>0</v>
      </c>
      <c r="G33" s="592">
        <v>0</v>
      </c>
      <c r="H33" s="588">
        <v>0</v>
      </c>
      <c r="I33" s="589">
        <v>0</v>
      </c>
      <c r="J33" s="590">
        <v>0</v>
      </c>
      <c r="K33" s="591">
        <v>0</v>
      </c>
      <c r="L33" s="589">
        <v>0</v>
      </c>
      <c r="M33" s="592">
        <v>0</v>
      </c>
      <c r="N33" s="326"/>
      <c r="O33" s="52"/>
      <c r="P33" s="327"/>
      <c r="Q33" s="587"/>
      <c r="R33" s="587"/>
      <c r="S33" s="587"/>
    </row>
    <row r="34" spans="1:19" ht="12" customHeight="1" x14ac:dyDescent="0.2">
      <c r="A34" s="226" t="s">
        <v>206</v>
      </c>
      <c r="B34" s="588">
        <v>0</v>
      </c>
      <c r="C34" s="589">
        <v>0</v>
      </c>
      <c r="D34" s="590">
        <v>0</v>
      </c>
      <c r="E34" s="591">
        <v>0</v>
      </c>
      <c r="F34" s="589">
        <v>0</v>
      </c>
      <c r="G34" s="592">
        <v>0</v>
      </c>
      <c r="H34" s="588">
        <v>0</v>
      </c>
      <c r="I34" s="589">
        <v>0</v>
      </c>
      <c r="J34" s="590">
        <v>0</v>
      </c>
      <c r="K34" s="591">
        <v>0</v>
      </c>
      <c r="L34" s="589">
        <v>0</v>
      </c>
      <c r="M34" s="592">
        <v>0</v>
      </c>
      <c r="N34" s="326"/>
      <c r="O34" s="52"/>
      <c r="P34" s="327"/>
      <c r="Q34" s="587"/>
      <c r="R34" s="587"/>
      <c r="S34" s="587"/>
    </row>
    <row r="35" spans="1:19" ht="12" customHeight="1" thickBot="1" x14ac:dyDescent="0.25">
      <c r="A35" s="593" t="s">
        <v>205</v>
      </c>
      <c r="B35" s="594">
        <v>315.220823</v>
      </c>
      <c r="C35" s="66">
        <v>209.54626000000002</v>
      </c>
      <c r="D35" s="595">
        <v>113.74455</v>
      </c>
      <c r="E35" s="66">
        <v>3.2526000000000002</v>
      </c>
      <c r="F35" s="66">
        <v>2.5102880000000001</v>
      </c>
      <c r="G35" s="66">
        <v>1.03922</v>
      </c>
      <c r="H35" s="594">
        <v>0.91708699999999999</v>
      </c>
      <c r="I35" s="66">
        <v>1.1259049999999999</v>
      </c>
      <c r="J35" s="595">
        <v>0.68402500000000011</v>
      </c>
      <c r="K35" s="66">
        <v>311.96822300000002</v>
      </c>
      <c r="L35" s="66">
        <v>207.03597200000002</v>
      </c>
      <c r="M35" s="66">
        <v>112.70533</v>
      </c>
      <c r="N35" s="326"/>
      <c r="O35" s="52"/>
      <c r="P35" s="327"/>
      <c r="Q35" s="587"/>
      <c r="R35" s="587"/>
      <c r="S35" s="587"/>
    </row>
    <row r="36" spans="1:19" ht="12" customHeight="1" x14ac:dyDescent="0.2">
      <c r="A36" s="665" t="s">
        <v>38</v>
      </c>
      <c r="B36" s="634">
        <f>SUM(B37:D37)</f>
        <v>977.61306499999966</v>
      </c>
      <c r="C36" s="635"/>
      <c r="D36" s="636"/>
      <c r="E36" s="635">
        <f>SUM(E37:G37)</f>
        <v>56.073355000000014</v>
      </c>
      <c r="F36" s="635"/>
      <c r="G36" s="635"/>
      <c r="H36" s="634">
        <f>SUM(H37:J37)</f>
        <v>9.5066939999999995</v>
      </c>
      <c r="I36" s="635"/>
      <c r="J36" s="636"/>
      <c r="K36" s="635">
        <f>SUM(K37:M37)</f>
        <v>921.53970999999967</v>
      </c>
      <c r="L36" s="635"/>
      <c r="M36" s="635"/>
      <c r="N36" s="634">
        <f>P37</f>
        <v>882.23399999999708</v>
      </c>
      <c r="O36" s="635"/>
      <c r="P36" s="636"/>
      <c r="Q36" s="635">
        <f>S37</f>
        <v>1028.603000000003</v>
      </c>
      <c r="R36" s="635"/>
      <c r="S36" s="635"/>
    </row>
    <row r="37" spans="1:19" s="604" customFormat="1" ht="15" customHeight="1" x14ac:dyDescent="0.2">
      <c r="A37" s="666"/>
      <c r="B37" s="387">
        <f>SUM(B38:B49)</f>
        <v>337.33795800000013</v>
      </c>
      <c r="C37" s="375">
        <f t="shared" ref="C37:M37" si="2">SUM(C38:C49)</f>
        <v>307.15996199999972</v>
      </c>
      <c r="D37" s="376">
        <f t="shared" si="2"/>
        <v>333.11514499999987</v>
      </c>
      <c r="E37" s="377">
        <f t="shared" si="2"/>
        <v>18.699321000000012</v>
      </c>
      <c r="F37" s="375">
        <f t="shared" si="2"/>
        <v>17.487525000000005</v>
      </c>
      <c r="G37" s="377">
        <f t="shared" si="2"/>
        <v>19.886508999999997</v>
      </c>
      <c r="H37" s="387">
        <f t="shared" si="2"/>
        <v>3.529331</v>
      </c>
      <c r="I37" s="375">
        <f t="shared" si="2"/>
        <v>2.8931530000000003</v>
      </c>
      <c r="J37" s="376">
        <f t="shared" si="2"/>
        <v>3.0842099999999997</v>
      </c>
      <c r="K37" s="377">
        <f t="shared" si="2"/>
        <v>318.63863700000013</v>
      </c>
      <c r="L37" s="375">
        <f t="shared" si="2"/>
        <v>289.67243699999972</v>
      </c>
      <c r="M37" s="377">
        <f t="shared" si="2"/>
        <v>313.22863599999982</v>
      </c>
      <c r="N37" s="378">
        <v>875.42199999999707</v>
      </c>
      <c r="O37" s="379">
        <v>875.46799999999701</v>
      </c>
      <c r="P37" s="380">
        <v>882.23399999999708</v>
      </c>
      <c r="Q37" s="379">
        <v>1023.8950000000032</v>
      </c>
      <c r="R37" s="379">
        <v>1023.9580000000032</v>
      </c>
      <c r="S37" s="379">
        <v>1028.603000000003</v>
      </c>
    </row>
    <row r="38" spans="1:19" ht="12" customHeight="1" x14ac:dyDescent="0.2">
      <c r="A38" s="226" t="s">
        <v>215</v>
      </c>
      <c r="B38" s="322">
        <v>0.82406400000000002</v>
      </c>
      <c r="C38" s="75">
        <v>0.33334000000000003</v>
      </c>
      <c r="D38" s="323">
        <v>0.27180500000000002</v>
      </c>
      <c r="E38" s="75">
        <v>0.162546</v>
      </c>
      <c r="F38" s="75">
        <v>5.8391000000000005E-2</v>
      </c>
      <c r="G38" s="75">
        <v>1.3180999999999997E-2</v>
      </c>
      <c r="H38" s="322">
        <v>0</v>
      </c>
      <c r="I38" s="75">
        <v>0</v>
      </c>
      <c r="J38" s="323">
        <v>0</v>
      </c>
      <c r="K38" s="75">
        <v>0.66151800000000005</v>
      </c>
      <c r="L38" s="75">
        <v>0.274949</v>
      </c>
      <c r="M38" s="75">
        <v>0.25862400000000002</v>
      </c>
      <c r="N38" s="326"/>
      <c r="O38" s="52"/>
      <c r="P38" s="327"/>
      <c r="Q38" s="587"/>
      <c r="R38" s="587"/>
      <c r="S38" s="587"/>
    </row>
    <row r="39" spans="1:19" ht="12" customHeight="1" x14ac:dyDescent="0.2">
      <c r="A39" s="227" t="s">
        <v>214</v>
      </c>
      <c r="B39" s="324">
        <v>224.02758400000022</v>
      </c>
      <c r="C39" s="57">
        <v>201.7826649999997</v>
      </c>
      <c r="D39" s="325">
        <v>226.38273499999994</v>
      </c>
      <c r="E39" s="194">
        <v>15.291652000000013</v>
      </c>
      <c r="F39" s="57">
        <v>14.103805000000007</v>
      </c>
      <c r="G39" s="28">
        <v>16.336548999999994</v>
      </c>
      <c r="H39" s="324">
        <v>2.0675780000000006</v>
      </c>
      <c r="I39" s="57">
        <v>1.5728330000000004</v>
      </c>
      <c r="J39" s="325">
        <v>1.738413</v>
      </c>
      <c r="K39" s="194">
        <v>208.73593200000022</v>
      </c>
      <c r="L39" s="57">
        <v>187.6788599999997</v>
      </c>
      <c r="M39" s="28">
        <v>210.04618599999995</v>
      </c>
      <c r="N39" s="326"/>
      <c r="O39" s="52"/>
      <c r="P39" s="327"/>
      <c r="Q39" s="587"/>
      <c r="R39" s="587"/>
      <c r="S39" s="587"/>
    </row>
    <row r="40" spans="1:19" ht="12" customHeight="1" x14ac:dyDescent="0.2">
      <c r="A40" s="226" t="s">
        <v>213</v>
      </c>
      <c r="B40" s="588">
        <v>0</v>
      </c>
      <c r="C40" s="589">
        <v>0</v>
      </c>
      <c r="D40" s="590">
        <v>0</v>
      </c>
      <c r="E40" s="591">
        <v>0</v>
      </c>
      <c r="F40" s="589">
        <v>0</v>
      </c>
      <c r="G40" s="592">
        <v>0</v>
      </c>
      <c r="H40" s="588">
        <v>0</v>
      </c>
      <c r="I40" s="589">
        <v>0</v>
      </c>
      <c r="J40" s="590">
        <v>0</v>
      </c>
      <c r="K40" s="591">
        <v>0</v>
      </c>
      <c r="L40" s="589">
        <v>0</v>
      </c>
      <c r="M40" s="592">
        <v>0</v>
      </c>
      <c r="N40" s="326"/>
      <c r="O40" s="52"/>
      <c r="P40" s="327"/>
      <c r="Q40" s="587"/>
      <c r="R40" s="587"/>
      <c r="S40" s="587"/>
    </row>
    <row r="41" spans="1:19" ht="12" customHeight="1" x14ac:dyDescent="0.2">
      <c r="A41" s="226" t="s">
        <v>212</v>
      </c>
      <c r="B41" s="588">
        <v>0</v>
      </c>
      <c r="C41" s="589">
        <v>0</v>
      </c>
      <c r="D41" s="590">
        <v>0</v>
      </c>
      <c r="E41" s="591">
        <v>0</v>
      </c>
      <c r="F41" s="589">
        <v>0</v>
      </c>
      <c r="G41" s="592">
        <v>0</v>
      </c>
      <c r="H41" s="588">
        <v>0</v>
      </c>
      <c r="I41" s="589">
        <v>0</v>
      </c>
      <c r="J41" s="590">
        <v>0</v>
      </c>
      <c r="K41" s="591">
        <v>0</v>
      </c>
      <c r="L41" s="589">
        <v>0</v>
      </c>
      <c r="M41" s="592">
        <v>0</v>
      </c>
      <c r="N41" s="326"/>
      <c r="O41" s="52"/>
      <c r="P41" s="327"/>
      <c r="Q41" s="587"/>
      <c r="R41" s="587"/>
      <c r="S41" s="587"/>
    </row>
    <row r="42" spans="1:19" ht="12" customHeight="1" x14ac:dyDescent="0.2">
      <c r="A42" s="226" t="s">
        <v>211</v>
      </c>
      <c r="B42" s="588">
        <v>0</v>
      </c>
      <c r="C42" s="589">
        <v>0</v>
      </c>
      <c r="D42" s="590">
        <v>0</v>
      </c>
      <c r="E42" s="591">
        <v>0</v>
      </c>
      <c r="F42" s="589">
        <v>0</v>
      </c>
      <c r="G42" s="592">
        <v>0</v>
      </c>
      <c r="H42" s="588">
        <v>0</v>
      </c>
      <c r="I42" s="589">
        <v>0</v>
      </c>
      <c r="J42" s="590">
        <v>0</v>
      </c>
      <c r="K42" s="591">
        <v>0</v>
      </c>
      <c r="L42" s="589">
        <v>0</v>
      </c>
      <c r="M42" s="592">
        <v>0</v>
      </c>
      <c r="N42" s="326"/>
      <c r="O42" s="52"/>
      <c r="P42" s="327"/>
      <c r="Q42" s="587"/>
      <c r="R42" s="587"/>
      <c r="S42" s="587"/>
    </row>
    <row r="43" spans="1:19" ht="12" customHeight="1" x14ac:dyDescent="0.2">
      <c r="A43" s="226" t="s">
        <v>210</v>
      </c>
      <c r="B43" s="588">
        <v>7.1126999999999996E-2</v>
      </c>
      <c r="C43" s="589">
        <v>6.5263000000000002E-2</v>
      </c>
      <c r="D43" s="590">
        <v>7.3281000000000013E-2</v>
      </c>
      <c r="E43" s="591">
        <v>2.9260000000000002E-3</v>
      </c>
      <c r="F43" s="589">
        <v>4.1279999999999997E-3</v>
      </c>
      <c r="G43" s="592">
        <v>5.8650000000000004E-3</v>
      </c>
      <c r="H43" s="588">
        <v>0</v>
      </c>
      <c r="I43" s="589">
        <v>0</v>
      </c>
      <c r="J43" s="590">
        <v>0</v>
      </c>
      <c r="K43" s="591">
        <v>6.8200999999999998E-2</v>
      </c>
      <c r="L43" s="589">
        <v>6.1135000000000002E-2</v>
      </c>
      <c r="M43" s="592">
        <v>6.7416000000000018E-2</v>
      </c>
      <c r="N43" s="326"/>
      <c r="O43" s="52"/>
      <c r="P43" s="327"/>
      <c r="Q43" s="587"/>
      <c r="R43" s="587"/>
      <c r="S43" s="587"/>
    </row>
    <row r="44" spans="1:19" ht="12" customHeight="1" x14ac:dyDescent="0.2">
      <c r="A44" s="226" t="s">
        <v>209</v>
      </c>
      <c r="B44" s="588">
        <v>8.9999999999999992E-5</v>
      </c>
      <c r="C44" s="589">
        <v>2.6000000000000002E-5</v>
      </c>
      <c r="D44" s="590">
        <v>5.0000000000000002E-5</v>
      </c>
      <c r="E44" s="591">
        <v>0</v>
      </c>
      <c r="F44" s="589">
        <v>0</v>
      </c>
      <c r="G44" s="592">
        <v>0</v>
      </c>
      <c r="H44" s="588">
        <v>0</v>
      </c>
      <c r="I44" s="589">
        <v>0</v>
      </c>
      <c r="J44" s="590">
        <v>0</v>
      </c>
      <c r="K44" s="591">
        <v>8.9999999999999992E-5</v>
      </c>
      <c r="L44" s="589">
        <v>2.6000000000000002E-5</v>
      </c>
      <c r="M44" s="592">
        <v>5.0000000000000002E-5</v>
      </c>
      <c r="N44" s="326"/>
      <c r="O44" s="52"/>
      <c r="P44" s="327"/>
      <c r="Q44" s="587"/>
      <c r="R44" s="587"/>
      <c r="S44" s="587"/>
    </row>
    <row r="45" spans="1:19" ht="12" customHeight="1" x14ac:dyDescent="0.2">
      <c r="A45" s="226" t="s">
        <v>208</v>
      </c>
      <c r="B45" s="588">
        <v>0</v>
      </c>
      <c r="C45" s="589">
        <v>0</v>
      </c>
      <c r="D45" s="590">
        <v>0</v>
      </c>
      <c r="E45" s="591">
        <v>0</v>
      </c>
      <c r="F45" s="589">
        <v>0</v>
      </c>
      <c r="G45" s="592">
        <v>0</v>
      </c>
      <c r="H45" s="588">
        <v>0</v>
      </c>
      <c r="I45" s="589">
        <v>0</v>
      </c>
      <c r="J45" s="590">
        <v>0</v>
      </c>
      <c r="K45" s="591">
        <v>0</v>
      </c>
      <c r="L45" s="589">
        <v>0</v>
      </c>
      <c r="M45" s="592">
        <v>0</v>
      </c>
      <c r="N45" s="326"/>
      <c r="O45" s="52"/>
      <c r="P45" s="327"/>
      <c r="Q45" s="587"/>
      <c r="R45" s="587"/>
      <c r="S45" s="587"/>
    </row>
    <row r="46" spans="1:19" ht="12" customHeight="1" x14ac:dyDescent="0.2">
      <c r="A46" s="226" t="s">
        <v>207</v>
      </c>
      <c r="B46" s="588">
        <v>20.967707999999995</v>
      </c>
      <c r="C46" s="589">
        <v>21.217543999999997</v>
      </c>
      <c r="D46" s="590">
        <v>22.939984000000003</v>
      </c>
      <c r="E46" s="591">
        <v>0.69761499999999987</v>
      </c>
      <c r="F46" s="589">
        <v>0.82109999999999994</v>
      </c>
      <c r="G46" s="592">
        <v>0.90789600000000015</v>
      </c>
      <c r="H46" s="588">
        <v>1.0901999999999998E-2</v>
      </c>
      <c r="I46" s="589">
        <v>1.1130000000000001E-2</v>
      </c>
      <c r="J46" s="590">
        <v>0</v>
      </c>
      <c r="K46" s="591">
        <v>20.270092999999996</v>
      </c>
      <c r="L46" s="589">
        <v>20.396443999999995</v>
      </c>
      <c r="M46" s="592">
        <v>22.032088000000002</v>
      </c>
      <c r="N46" s="326"/>
      <c r="O46" s="52"/>
      <c r="P46" s="327"/>
      <c r="Q46" s="587"/>
      <c r="R46" s="587"/>
      <c r="S46" s="587"/>
    </row>
    <row r="47" spans="1:19" ht="12" customHeight="1" x14ac:dyDescent="0.2">
      <c r="A47" s="226" t="s">
        <v>28</v>
      </c>
      <c r="B47" s="588">
        <v>0</v>
      </c>
      <c r="C47" s="589">
        <v>0</v>
      </c>
      <c r="D47" s="590">
        <v>0</v>
      </c>
      <c r="E47" s="591">
        <v>0</v>
      </c>
      <c r="F47" s="589">
        <v>0</v>
      </c>
      <c r="G47" s="592">
        <v>0</v>
      </c>
      <c r="H47" s="588">
        <v>0</v>
      </c>
      <c r="I47" s="589">
        <v>0</v>
      </c>
      <c r="J47" s="590">
        <v>0</v>
      </c>
      <c r="K47" s="591">
        <v>0</v>
      </c>
      <c r="L47" s="589">
        <v>0</v>
      </c>
      <c r="M47" s="592">
        <v>0</v>
      </c>
      <c r="N47" s="326"/>
      <c r="O47" s="52"/>
      <c r="P47" s="327"/>
      <c r="Q47" s="587"/>
      <c r="R47" s="587"/>
      <c r="S47" s="587"/>
    </row>
    <row r="48" spans="1:19" ht="12" customHeight="1" x14ac:dyDescent="0.2">
      <c r="A48" s="226" t="s">
        <v>206</v>
      </c>
      <c r="B48" s="588">
        <v>1.15303</v>
      </c>
      <c r="C48" s="589">
        <v>1.032653</v>
      </c>
      <c r="D48" s="590">
        <v>1.1315030000000004</v>
      </c>
      <c r="E48" s="591">
        <v>0.22753499999999993</v>
      </c>
      <c r="F48" s="589">
        <v>0.21127400000000007</v>
      </c>
      <c r="G48" s="592">
        <v>0.19433600000000004</v>
      </c>
      <c r="H48" s="588">
        <v>9.4459999999999978E-3</v>
      </c>
      <c r="I48" s="589">
        <v>8.3740000000000012E-3</v>
      </c>
      <c r="J48" s="590">
        <v>8.2279999999999992E-3</v>
      </c>
      <c r="K48" s="591">
        <v>0.92549500000000007</v>
      </c>
      <c r="L48" s="589">
        <v>0.82137899999999997</v>
      </c>
      <c r="M48" s="592">
        <v>0.93716700000000031</v>
      </c>
      <c r="N48" s="326"/>
      <c r="O48" s="52"/>
      <c r="P48" s="327"/>
      <c r="Q48" s="587"/>
      <c r="R48" s="587"/>
      <c r="S48" s="587"/>
    </row>
    <row r="49" spans="1:19" ht="12" customHeight="1" thickBot="1" x14ac:dyDescent="0.25">
      <c r="A49" s="183" t="s">
        <v>205</v>
      </c>
      <c r="B49" s="596">
        <v>90.294354999999939</v>
      </c>
      <c r="C49" s="597">
        <v>82.728471000000013</v>
      </c>
      <c r="D49" s="598">
        <v>82.315786999999901</v>
      </c>
      <c r="E49" s="599">
        <v>2.3170470000000005</v>
      </c>
      <c r="F49" s="599">
        <v>2.2888269999999991</v>
      </c>
      <c r="G49" s="599">
        <v>2.4286820000000007</v>
      </c>
      <c r="H49" s="600">
        <v>1.4414049999999994</v>
      </c>
      <c r="I49" s="599">
        <v>1.3008159999999998</v>
      </c>
      <c r="J49" s="601">
        <v>1.3375689999999998</v>
      </c>
      <c r="K49" s="597">
        <v>87.977307999999937</v>
      </c>
      <c r="L49" s="597">
        <v>80.439644000000015</v>
      </c>
      <c r="M49" s="597">
        <v>79.887104999999906</v>
      </c>
      <c r="N49" s="277"/>
      <c r="O49" s="39"/>
      <c r="P49" s="215"/>
      <c r="Q49" s="39"/>
      <c r="R49" s="39"/>
      <c r="S49" s="39"/>
    </row>
    <row r="50" spans="1:19" s="602" customFormat="1" ht="11.25" x14ac:dyDescent="0.2">
      <c r="S50" s="24" t="s">
        <v>152</v>
      </c>
    </row>
  </sheetData>
  <mergeCells count="41">
    <mergeCell ref="A3:A5"/>
    <mergeCell ref="B3:D3"/>
    <mergeCell ref="E3:G3"/>
    <mergeCell ref="H3:J3"/>
    <mergeCell ref="K3:M3"/>
    <mergeCell ref="K4:M4"/>
    <mergeCell ref="H4:J4"/>
    <mergeCell ref="E4:G4"/>
    <mergeCell ref="B4:D4"/>
    <mergeCell ref="A6:A7"/>
    <mergeCell ref="B6:D6"/>
    <mergeCell ref="E6:G6"/>
    <mergeCell ref="H6:J6"/>
    <mergeCell ref="K6:M6"/>
    <mergeCell ref="A8:A9"/>
    <mergeCell ref="B8:D8"/>
    <mergeCell ref="E8:G8"/>
    <mergeCell ref="H8:J8"/>
    <mergeCell ref="K8:M8"/>
    <mergeCell ref="A22:A23"/>
    <mergeCell ref="A36:A37"/>
    <mergeCell ref="B22:D22"/>
    <mergeCell ref="E22:G22"/>
    <mergeCell ref="H22:J22"/>
    <mergeCell ref="K22:M22"/>
    <mergeCell ref="B36:D36"/>
    <mergeCell ref="E36:G36"/>
    <mergeCell ref="H36:J36"/>
    <mergeCell ref="K36:M36"/>
    <mergeCell ref="N3:P3"/>
    <mergeCell ref="Q3:S3"/>
    <mergeCell ref="N4:P4"/>
    <mergeCell ref="Q4:S4"/>
    <mergeCell ref="N6:P6"/>
    <mergeCell ref="Q6:S6"/>
    <mergeCell ref="N8:P8"/>
    <mergeCell ref="Q8:S8"/>
    <mergeCell ref="N22:P22"/>
    <mergeCell ref="Q22:S22"/>
    <mergeCell ref="N36:P36"/>
    <mergeCell ref="Q36:S36"/>
  </mergeCells>
  <pageMargins left="0.31496062992125984" right="0.31496062992125984" top="0.35433070866141736" bottom="0.35433070866141736" header="0.31496062992125984" footer="0.19685039370078741"/>
  <pageSetup paperSize="9" scale="90" fitToWidth="0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44"/>
  <sheetViews>
    <sheetView showGridLines="0" zoomScale="115" zoomScaleNormal="115" workbookViewId="0"/>
  </sheetViews>
  <sheetFormatPr defaultRowHeight="12.75" x14ac:dyDescent="0.2"/>
  <cols>
    <col min="1" max="1" width="13.28515625" style="22" customWidth="1"/>
    <col min="2" max="16" width="8.7109375" style="21" customWidth="1"/>
    <col min="24" max="16384" width="9.140625" style="22"/>
  </cols>
  <sheetData>
    <row r="1" spans="1:23" s="8" customFormat="1" ht="18.75" x14ac:dyDescent="0.3">
      <c r="A1" s="119" t="s">
        <v>327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91"/>
      <c r="O1" s="191"/>
      <c r="P1" s="191" t="str">
        <f>Obsah!$A$1</f>
        <v>I. čtvrtletí 2017</v>
      </c>
      <c r="Q1" s="7"/>
      <c r="R1" s="7"/>
      <c r="S1" s="7"/>
      <c r="T1" s="7"/>
      <c r="U1" s="7"/>
      <c r="V1" s="7"/>
      <c r="W1" s="7"/>
    </row>
    <row r="2" spans="1:23" s="51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51" customFormat="1" ht="12" x14ac:dyDescent="0.2">
      <c r="A3" s="682"/>
      <c r="B3" s="674" t="s">
        <v>297</v>
      </c>
      <c r="C3" s="672"/>
      <c r="D3" s="675"/>
      <c r="E3" s="674" t="s">
        <v>33</v>
      </c>
      <c r="F3" s="672"/>
      <c r="G3" s="675"/>
      <c r="H3" s="674" t="s">
        <v>303</v>
      </c>
      <c r="I3" s="672"/>
      <c r="J3" s="675"/>
      <c r="K3" s="674" t="s">
        <v>6</v>
      </c>
      <c r="L3" s="672"/>
      <c r="M3" s="675"/>
      <c r="N3" s="672" t="s">
        <v>289</v>
      </c>
      <c r="O3" s="672"/>
      <c r="P3" s="672"/>
      <c r="Q3" s="18"/>
      <c r="R3" s="18"/>
      <c r="S3" s="18"/>
      <c r="T3" s="18"/>
      <c r="U3" s="18"/>
      <c r="V3" s="18"/>
      <c r="W3" s="18"/>
    </row>
    <row r="4" spans="1:23" s="51" customFormat="1" ht="12.75" customHeight="1" x14ac:dyDescent="0.2">
      <c r="A4" s="682"/>
      <c r="B4" s="683" t="s">
        <v>270</v>
      </c>
      <c r="C4" s="684"/>
      <c r="D4" s="685"/>
      <c r="E4" s="677" t="s">
        <v>5</v>
      </c>
      <c r="F4" s="676"/>
      <c r="G4" s="678"/>
      <c r="H4" s="677" t="s">
        <v>5</v>
      </c>
      <c r="I4" s="676"/>
      <c r="J4" s="678"/>
      <c r="K4" s="677" t="s">
        <v>5</v>
      </c>
      <c r="L4" s="676"/>
      <c r="M4" s="678"/>
      <c r="N4" s="679" t="s">
        <v>5</v>
      </c>
      <c r="O4" s="679"/>
      <c r="P4" s="679"/>
      <c r="Q4" s="18"/>
      <c r="R4" s="18"/>
      <c r="S4" s="18"/>
      <c r="T4" s="18"/>
      <c r="U4" s="18"/>
      <c r="V4" s="18"/>
      <c r="W4" s="18"/>
    </row>
    <row r="5" spans="1:23" s="51" customFormat="1" ht="12" x14ac:dyDescent="0.2">
      <c r="A5" s="483"/>
      <c r="B5" s="294" t="s">
        <v>82</v>
      </c>
      <c r="C5" s="294" t="s">
        <v>83</v>
      </c>
      <c r="D5" s="294" t="s">
        <v>84</v>
      </c>
      <c r="E5" s="294" t="s">
        <v>82</v>
      </c>
      <c r="F5" s="294" t="s">
        <v>83</v>
      </c>
      <c r="G5" s="294" t="s">
        <v>84</v>
      </c>
      <c r="H5" s="294" t="s">
        <v>82</v>
      </c>
      <c r="I5" s="294" t="s">
        <v>83</v>
      </c>
      <c r="J5" s="294" t="s">
        <v>84</v>
      </c>
      <c r="K5" s="294" t="s">
        <v>82</v>
      </c>
      <c r="L5" s="294" t="s">
        <v>83</v>
      </c>
      <c r="M5" s="294" t="s">
        <v>84</v>
      </c>
      <c r="N5" s="294" t="s">
        <v>82</v>
      </c>
      <c r="O5" s="294" t="s">
        <v>83</v>
      </c>
      <c r="P5" s="295" t="s">
        <v>84</v>
      </c>
      <c r="Q5" s="18"/>
      <c r="R5" s="18"/>
      <c r="S5" s="18"/>
      <c r="T5" s="18"/>
      <c r="U5" s="18"/>
      <c r="V5" s="18"/>
      <c r="W5" s="18"/>
    </row>
    <row r="6" spans="1:23" s="51" customFormat="1" ht="12" x14ac:dyDescent="0.2">
      <c r="A6" s="680" t="s">
        <v>59</v>
      </c>
      <c r="B6" s="669">
        <f>D7</f>
        <v>1089.5275999999999</v>
      </c>
      <c r="C6" s="670"/>
      <c r="D6" s="671"/>
      <c r="E6" s="669">
        <f>SUM(E7:G7)</f>
        <v>482683.25299999991</v>
      </c>
      <c r="F6" s="670"/>
      <c r="G6" s="671"/>
      <c r="H6" s="669">
        <f>SUM(H7:J7)</f>
        <v>4839.0269999999964</v>
      </c>
      <c r="I6" s="670"/>
      <c r="J6" s="671"/>
      <c r="K6" s="669">
        <f t="shared" ref="K6" si="0">SUM(K7:M7)</f>
        <v>477844.22599999991</v>
      </c>
      <c r="L6" s="670"/>
      <c r="M6" s="671"/>
      <c r="N6" s="670">
        <f t="shared" ref="N6" si="1">SUM(N7:P7)</f>
        <v>458745.52199999994</v>
      </c>
      <c r="O6" s="670"/>
      <c r="P6" s="670"/>
      <c r="Q6" s="18"/>
      <c r="R6" s="18"/>
      <c r="S6" s="18"/>
      <c r="T6" s="18"/>
      <c r="U6" s="18"/>
      <c r="V6" s="18"/>
      <c r="W6" s="18"/>
    </row>
    <row r="7" spans="1:23" s="51" customFormat="1" ht="12" x14ac:dyDescent="0.2">
      <c r="A7" s="681"/>
      <c r="B7" s="352">
        <f>SUM(B8:B10)</f>
        <v>1089.7435999999998</v>
      </c>
      <c r="C7" s="353">
        <f t="shared" ref="C7:P7" si="2">SUM(C8:C10)</f>
        <v>1089.4245999999998</v>
      </c>
      <c r="D7" s="381">
        <f t="shared" si="2"/>
        <v>1089.5275999999999</v>
      </c>
      <c r="E7" s="352">
        <f t="shared" si="2"/>
        <v>122039.46599999996</v>
      </c>
      <c r="F7" s="353">
        <f t="shared" si="2"/>
        <v>127314.63099999996</v>
      </c>
      <c r="G7" s="381">
        <f t="shared" si="2"/>
        <v>233329.15599999999</v>
      </c>
      <c r="H7" s="352">
        <f t="shared" si="2"/>
        <v>1420.2409999999991</v>
      </c>
      <c r="I7" s="353">
        <f t="shared" si="2"/>
        <v>1346.5719999999988</v>
      </c>
      <c r="J7" s="381">
        <f t="shared" si="2"/>
        <v>2072.2139999999981</v>
      </c>
      <c r="K7" s="352">
        <f t="shared" si="2"/>
        <v>120619.22499999998</v>
      </c>
      <c r="L7" s="353">
        <f t="shared" si="2"/>
        <v>125968.05899999996</v>
      </c>
      <c r="M7" s="381">
        <f t="shared" si="2"/>
        <v>231256.94199999998</v>
      </c>
      <c r="N7" s="353">
        <f t="shared" si="2"/>
        <v>114255.52499999997</v>
      </c>
      <c r="O7" s="353">
        <f t="shared" si="2"/>
        <v>120541.71400000004</v>
      </c>
      <c r="P7" s="353">
        <f t="shared" si="2"/>
        <v>223948.28299999994</v>
      </c>
      <c r="Q7" s="18"/>
      <c r="R7" s="18"/>
      <c r="S7" s="18"/>
      <c r="T7" s="18"/>
      <c r="U7" s="18"/>
      <c r="V7" s="18"/>
      <c r="W7" s="18"/>
    </row>
    <row r="8" spans="1:23" s="51" customFormat="1" ht="12" x14ac:dyDescent="0.2">
      <c r="A8" s="192" t="s">
        <v>302</v>
      </c>
      <c r="B8" s="326">
        <v>155.47559999999996</v>
      </c>
      <c r="C8" s="52">
        <v>155.15659999999997</v>
      </c>
      <c r="D8" s="327">
        <v>154.67959999999999</v>
      </c>
      <c r="E8" s="326">
        <v>31121.569999999963</v>
      </c>
      <c r="F8" s="52">
        <v>33317.234999999964</v>
      </c>
      <c r="G8" s="327">
        <v>66823.174999999974</v>
      </c>
      <c r="H8" s="326">
        <v>457.85399999999873</v>
      </c>
      <c r="I8" s="52">
        <v>432.33399999999875</v>
      </c>
      <c r="J8" s="327">
        <v>721.92699999999843</v>
      </c>
      <c r="K8" s="326">
        <v>30663.715999999964</v>
      </c>
      <c r="L8" s="52">
        <v>32884.900999999969</v>
      </c>
      <c r="M8" s="327">
        <v>66101.247999999978</v>
      </c>
      <c r="N8" s="52">
        <v>27437.05599999999</v>
      </c>
      <c r="O8" s="52">
        <v>29728.546000000017</v>
      </c>
      <c r="P8" s="52">
        <v>61759.175999999934</v>
      </c>
      <c r="Q8" s="18"/>
      <c r="R8" s="18"/>
      <c r="S8" s="18"/>
      <c r="T8" s="18"/>
      <c r="U8" s="18"/>
      <c r="V8" s="18"/>
      <c r="W8" s="18"/>
    </row>
    <row r="9" spans="1:23" s="51" customFormat="1" ht="12" x14ac:dyDescent="0.2">
      <c r="A9" s="344" t="s">
        <v>411</v>
      </c>
      <c r="B9" s="324">
        <v>181.48799999999994</v>
      </c>
      <c r="C9" s="57">
        <v>181.48799999999994</v>
      </c>
      <c r="D9" s="325">
        <v>182.06799999999996</v>
      </c>
      <c r="E9" s="324">
        <v>37413.553000000007</v>
      </c>
      <c r="F9" s="57">
        <v>38471.025999999998</v>
      </c>
      <c r="G9" s="325">
        <v>67395.222000000009</v>
      </c>
      <c r="H9" s="324">
        <v>718.47100000000012</v>
      </c>
      <c r="I9" s="57">
        <v>660.28300000000013</v>
      </c>
      <c r="J9" s="325">
        <v>879.39699999999993</v>
      </c>
      <c r="K9" s="324">
        <v>36695.082000000009</v>
      </c>
      <c r="L9" s="57">
        <v>37810.742999999995</v>
      </c>
      <c r="M9" s="325">
        <v>66515.825000000012</v>
      </c>
      <c r="N9" s="195">
        <v>35130.261999999988</v>
      </c>
      <c r="O9" s="28">
        <v>36008.843000000008</v>
      </c>
      <c r="P9" s="28">
        <v>64440.458000000013</v>
      </c>
      <c r="Q9" s="18"/>
      <c r="R9" s="18"/>
      <c r="S9" s="18"/>
      <c r="T9" s="18"/>
      <c r="U9" s="18"/>
      <c r="V9" s="18"/>
      <c r="W9" s="18"/>
    </row>
    <row r="10" spans="1:23" s="51" customFormat="1" thickBot="1" x14ac:dyDescent="0.25">
      <c r="A10" s="345" t="s">
        <v>412</v>
      </c>
      <c r="B10" s="264">
        <v>752.78</v>
      </c>
      <c r="C10" s="33">
        <v>752.78</v>
      </c>
      <c r="D10" s="268">
        <v>752.78</v>
      </c>
      <c r="E10" s="264">
        <v>53504.342999999993</v>
      </c>
      <c r="F10" s="33">
        <v>55526.369999999995</v>
      </c>
      <c r="G10" s="268">
        <v>99110.758999999991</v>
      </c>
      <c r="H10" s="264">
        <v>243.91600000000005</v>
      </c>
      <c r="I10" s="33">
        <v>253.95500000000001</v>
      </c>
      <c r="J10" s="268">
        <v>470.88999999999993</v>
      </c>
      <c r="K10" s="264">
        <v>53260.426999999996</v>
      </c>
      <c r="L10" s="33">
        <v>55272.414999999994</v>
      </c>
      <c r="M10" s="268">
        <v>98639.868999999992</v>
      </c>
      <c r="N10" s="33">
        <v>51688.206999999995</v>
      </c>
      <c r="O10" s="33">
        <v>54804.325000000004</v>
      </c>
      <c r="P10" s="33">
        <v>97748.649000000005</v>
      </c>
      <c r="Q10" s="18"/>
      <c r="R10" s="18"/>
      <c r="S10" s="18"/>
      <c r="T10" s="18"/>
      <c r="U10" s="18"/>
      <c r="V10" s="18"/>
      <c r="W10" s="18"/>
    </row>
    <row r="11" spans="1:23" s="25" customFormat="1" ht="10.5" customHeight="1" x14ac:dyDescent="0.2">
      <c r="A11" s="330" t="str">
        <f>"Data ze systému OTE, a.s. uvádí hodnoty z daného měsíce od výrobců, kteří uplatnili podporu k "&amp;Datum_OTE&amp;"."</f>
        <v>Data ze systému OTE, a.s. uvádí hodnoty z daného měsíce od výrobců, kteří uplatnili podporu k 9. 5. 2017.</v>
      </c>
      <c r="P11" s="24" t="s">
        <v>319</v>
      </c>
      <c r="Q11" s="36"/>
      <c r="R11" s="36"/>
      <c r="S11" s="36"/>
      <c r="T11" s="36"/>
      <c r="U11" s="36"/>
      <c r="V11" s="36"/>
      <c r="W11" s="36"/>
    </row>
    <row r="12" spans="1:23" s="51" customFormat="1" ht="12" x14ac:dyDescent="0.2">
      <c r="Q12" s="18"/>
      <c r="R12" s="18"/>
      <c r="S12" s="18"/>
      <c r="T12" s="18"/>
      <c r="U12" s="18"/>
      <c r="V12" s="18"/>
      <c r="W12" s="18"/>
    </row>
    <row r="13" spans="1:23" s="51" customFormat="1" ht="12" x14ac:dyDescent="0.2">
      <c r="A13" s="682"/>
      <c r="B13" s="674" t="s">
        <v>297</v>
      </c>
      <c r="C13" s="672"/>
      <c r="D13" s="675"/>
      <c r="E13" s="674" t="s">
        <v>33</v>
      </c>
      <c r="F13" s="672"/>
      <c r="G13" s="675"/>
      <c r="H13" s="674" t="s">
        <v>309</v>
      </c>
      <c r="I13" s="672"/>
      <c r="J13" s="675"/>
      <c r="K13" s="674" t="s">
        <v>6</v>
      </c>
      <c r="L13" s="672"/>
      <c r="M13" s="675"/>
      <c r="N13" s="672" t="s">
        <v>289</v>
      </c>
      <c r="O13" s="672"/>
      <c r="P13" s="672"/>
      <c r="Q13" s="18"/>
      <c r="R13" s="18"/>
      <c r="S13" s="18"/>
      <c r="T13" s="18"/>
      <c r="U13" s="18"/>
      <c r="V13" s="18"/>
      <c r="W13" s="18"/>
    </row>
    <row r="14" spans="1:23" s="51" customFormat="1" ht="12" x14ac:dyDescent="0.2">
      <c r="A14" s="682"/>
      <c r="B14" s="683" t="s">
        <v>270</v>
      </c>
      <c r="C14" s="684"/>
      <c r="D14" s="685"/>
      <c r="E14" s="677" t="s">
        <v>5</v>
      </c>
      <c r="F14" s="676"/>
      <c r="G14" s="678"/>
      <c r="H14" s="677" t="s">
        <v>5</v>
      </c>
      <c r="I14" s="676"/>
      <c r="J14" s="678"/>
      <c r="K14" s="677" t="s">
        <v>5</v>
      </c>
      <c r="L14" s="676"/>
      <c r="M14" s="678"/>
      <c r="N14" s="679" t="s">
        <v>5</v>
      </c>
      <c r="O14" s="679"/>
      <c r="P14" s="679"/>
      <c r="Q14" s="18"/>
      <c r="R14" s="18"/>
      <c r="S14" s="18"/>
      <c r="T14" s="18"/>
      <c r="U14" s="18"/>
      <c r="V14" s="18"/>
      <c r="W14" s="18"/>
    </row>
    <row r="15" spans="1:23" s="51" customFormat="1" ht="12" x14ac:dyDescent="0.2">
      <c r="A15" s="483"/>
      <c r="B15" s="294" t="s">
        <v>82</v>
      </c>
      <c r="C15" s="294" t="s">
        <v>83</v>
      </c>
      <c r="D15" s="294" t="s">
        <v>84</v>
      </c>
      <c r="E15" s="294" t="s">
        <v>82</v>
      </c>
      <c r="F15" s="294" t="s">
        <v>83</v>
      </c>
      <c r="G15" s="294" t="s">
        <v>84</v>
      </c>
      <c r="H15" s="294" t="s">
        <v>82</v>
      </c>
      <c r="I15" s="294" t="s">
        <v>83</v>
      </c>
      <c r="J15" s="294" t="s">
        <v>84</v>
      </c>
      <c r="K15" s="294" t="s">
        <v>82</v>
      </c>
      <c r="L15" s="294" t="s">
        <v>83</v>
      </c>
      <c r="M15" s="294" t="s">
        <v>84</v>
      </c>
      <c r="N15" s="294" t="s">
        <v>82</v>
      </c>
      <c r="O15" s="294" t="s">
        <v>83</v>
      </c>
      <c r="P15" s="295" t="s">
        <v>84</v>
      </c>
      <c r="Q15" s="18"/>
      <c r="R15" s="18"/>
      <c r="S15" s="18"/>
      <c r="T15" s="18"/>
      <c r="U15" s="18"/>
      <c r="V15" s="18"/>
      <c r="W15" s="18"/>
    </row>
    <row r="16" spans="1:23" s="51" customFormat="1" ht="12" x14ac:dyDescent="0.2">
      <c r="A16" s="680" t="s">
        <v>60</v>
      </c>
      <c r="B16" s="687">
        <f>D17</f>
        <v>1171.5</v>
      </c>
      <c r="C16" s="688"/>
      <c r="D16" s="689"/>
      <c r="E16" s="687">
        <f>SUM(E17:G17)</f>
        <v>323226.45999999996</v>
      </c>
      <c r="F16" s="688"/>
      <c r="G16" s="689"/>
      <c r="H16" s="687">
        <f t="shared" ref="H16" si="3">SUM(H17:J17)</f>
        <v>420344.18000000005</v>
      </c>
      <c r="I16" s="688"/>
      <c r="J16" s="689"/>
      <c r="K16" s="687">
        <f t="shared" ref="K16" si="4">SUM(K17:M17)</f>
        <v>596516.93000000005</v>
      </c>
      <c r="L16" s="688"/>
      <c r="M16" s="689"/>
      <c r="N16" s="690">
        <f t="shared" ref="N16" si="5">SUM(N17:P17)</f>
        <v>601031.49000000011</v>
      </c>
      <c r="O16" s="688"/>
      <c r="P16" s="688"/>
      <c r="Q16" s="18"/>
      <c r="R16" s="18"/>
      <c r="S16" s="18"/>
      <c r="T16" s="18"/>
      <c r="U16" s="18"/>
      <c r="V16" s="18"/>
      <c r="W16" s="18"/>
    </row>
    <row r="17" spans="1:23" s="51" customFormat="1" thickBot="1" x14ac:dyDescent="0.25">
      <c r="A17" s="686"/>
      <c r="B17" s="270">
        <v>1171.5</v>
      </c>
      <c r="C17" s="271">
        <v>1171.5</v>
      </c>
      <c r="D17" s="272">
        <v>1171.5</v>
      </c>
      <c r="E17" s="270">
        <v>109592.06</v>
      </c>
      <c r="F17" s="271">
        <v>104291.07</v>
      </c>
      <c r="G17" s="272">
        <v>109343.32999999999</v>
      </c>
      <c r="H17" s="270">
        <v>142496.08000000002</v>
      </c>
      <c r="I17" s="271">
        <v>135019.11000000002</v>
      </c>
      <c r="J17" s="272">
        <v>142828.99</v>
      </c>
      <c r="K17" s="270">
        <v>250646.78000000003</v>
      </c>
      <c r="L17" s="271">
        <v>237951.50000000003</v>
      </c>
      <c r="M17" s="272">
        <v>107918.65</v>
      </c>
      <c r="N17" s="271">
        <v>252706.17</v>
      </c>
      <c r="O17" s="271">
        <v>238999.65000000002</v>
      </c>
      <c r="P17" s="271">
        <v>109325.67</v>
      </c>
      <c r="Q17" s="18"/>
      <c r="R17" s="18"/>
      <c r="S17" s="18"/>
      <c r="T17" s="18"/>
      <c r="U17" s="18"/>
      <c r="V17" s="18"/>
      <c r="W17" s="18"/>
    </row>
    <row r="18" spans="1:23" s="25" customFormat="1" ht="11.25" x14ac:dyDescent="0.2">
      <c r="A18" s="496"/>
      <c r="B18" s="497"/>
      <c r="C18" s="497"/>
      <c r="D18" s="497"/>
      <c r="E18" s="497"/>
      <c r="F18" s="497"/>
      <c r="G18" s="497"/>
      <c r="P18" s="24" t="s">
        <v>152</v>
      </c>
      <c r="Q18" s="36"/>
      <c r="R18" s="36"/>
      <c r="S18" s="36"/>
      <c r="T18" s="36"/>
      <c r="U18" s="36"/>
      <c r="V18" s="36"/>
      <c r="W18" s="36"/>
    </row>
    <row r="19" spans="1:23" s="51" customFormat="1" ht="12" x14ac:dyDescent="0.2">
      <c r="Q19" s="18"/>
      <c r="R19" s="18"/>
      <c r="S19" s="18"/>
      <c r="T19" s="18"/>
      <c r="U19" s="18"/>
      <c r="V19" s="18"/>
      <c r="W19" s="18"/>
    </row>
    <row r="20" spans="1:23" s="51" customFormat="1" ht="12" x14ac:dyDescent="0.2">
      <c r="Q20" s="18"/>
      <c r="R20" s="18"/>
      <c r="S20" s="18"/>
      <c r="T20" s="18"/>
      <c r="U20" s="18"/>
      <c r="V20" s="18"/>
      <c r="W20" s="18"/>
    </row>
    <row r="21" spans="1:23" s="51" customFormat="1" ht="12" x14ac:dyDescent="0.2">
      <c r="Q21" s="18"/>
      <c r="R21" s="18"/>
      <c r="S21" s="18"/>
      <c r="T21" s="18"/>
      <c r="U21" s="18"/>
      <c r="V21" s="18"/>
      <c r="W21" s="18"/>
    </row>
    <row r="22" spans="1:23" s="51" customFormat="1" ht="12" x14ac:dyDescent="0.2">
      <c r="J22" s="59"/>
      <c r="L22" s="59"/>
      <c r="Q22" s="18"/>
      <c r="R22" s="18"/>
      <c r="S22" s="18"/>
      <c r="T22" s="18"/>
      <c r="U22" s="18"/>
      <c r="V22" s="18"/>
      <c r="W22" s="18"/>
    </row>
    <row r="23" spans="1:23" s="51" customFormat="1" ht="12" x14ac:dyDescent="0.2">
      <c r="J23" s="59"/>
      <c r="K23" s="59"/>
      <c r="L23" s="59"/>
      <c r="Q23" s="18"/>
      <c r="R23" s="18"/>
      <c r="S23" s="18"/>
      <c r="T23" s="18"/>
      <c r="U23" s="18"/>
      <c r="V23" s="18"/>
      <c r="W23" s="18"/>
    </row>
    <row r="24" spans="1:23" s="51" customFormat="1" ht="12" x14ac:dyDescent="0.2">
      <c r="J24" s="59"/>
      <c r="K24" s="59"/>
      <c r="L24" s="59"/>
      <c r="Q24" s="18"/>
      <c r="R24" s="18"/>
      <c r="S24" s="18"/>
      <c r="T24" s="18"/>
      <c r="U24" s="18"/>
      <c r="V24" s="18"/>
      <c r="W24" s="18"/>
    </row>
    <row r="25" spans="1:23" s="51" customFormat="1" ht="12" x14ac:dyDescent="0.2">
      <c r="J25" s="59"/>
      <c r="K25" s="59"/>
      <c r="L25" s="59"/>
      <c r="Q25" s="18"/>
      <c r="R25" s="18"/>
      <c r="S25" s="18"/>
      <c r="T25" s="18"/>
      <c r="U25" s="18"/>
      <c r="V25" s="18"/>
      <c r="W25" s="18"/>
    </row>
    <row r="26" spans="1:23" s="51" customFormat="1" ht="12" x14ac:dyDescent="0.2">
      <c r="J26" s="59"/>
      <c r="K26" s="59"/>
      <c r="L26" s="59"/>
      <c r="Q26" s="18"/>
      <c r="R26" s="18"/>
      <c r="S26" s="18"/>
      <c r="T26" s="18"/>
      <c r="U26" s="18"/>
      <c r="V26" s="18"/>
      <c r="W26" s="18"/>
    </row>
    <row r="27" spans="1:23" s="51" customFormat="1" ht="12" x14ac:dyDescent="0.2">
      <c r="J27" s="59"/>
      <c r="K27" s="59"/>
      <c r="L27" s="59"/>
      <c r="Q27" s="18"/>
      <c r="R27" s="18"/>
      <c r="S27" s="18"/>
      <c r="T27" s="18"/>
      <c r="U27" s="18"/>
      <c r="V27" s="18"/>
      <c r="W27" s="18"/>
    </row>
    <row r="28" spans="1:23" s="51" customFormat="1" ht="12" x14ac:dyDescent="0.2">
      <c r="J28" s="59"/>
      <c r="K28" s="59"/>
      <c r="L28" s="59"/>
      <c r="Q28" s="18"/>
      <c r="R28" s="18"/>
      <c r="S28" s="18"/>
      <c r="T28" s="18"/>
      <c r="U28" s="18"/>
      <c r="V28" s="18"/>
      <c r="W28" s="18"/>
    </row>
    <row r="29" spans="1:23" s="51" customFormat="1" ht="12" x14ac:dyDescent="0.2">
      <c r="J29" s="59"/>
      <c r="K29" s="59"/>
      <c r="L29" s="59"/>
      <c r="Q29" s="18"/>
      <c r="R29" s="18"/>
      <c r="S29" s="18"/>
      <c r="T29" s="18"/>
      <c r="U29" s="18"/>
      <c r="V29" s="18"/>
      <c r="W29" s="18"/>
    </row>
    <row r="30" spans="1:23" s="51" customFormat="1" ht="12" x14ac:dyDescent="0.2">
      <c r="Q30" s="18"/>
      <c r="R30" s="18"/>
      <c r="S30" s="18"/>
      <c r="T30" s="18"/>
      <c r="U30" s="18"/>
      <c r="V30" s="18"/>
      <c r="W30" s="18"/>
    </row>
    <row r="31" spans="1:23" s="51" customFormat="1" ht="12" x14ac:dyDescent="0.2">
      <c r="Q31" s="18"/>
      <c r="R31" s="18"/>
      <c r="S31" s="18"/>
      <c r="T31" s="18"/>
      <c r="U31" s="18"/>
      <c r="V31" s="18"/>
      <c r="W31" s="18"/>
    </row>
    <row r="32" spans="1:23" s="51" customFormat="1" ht="12" x14ac:dyDescent="0.2">
      <c r="Q32" s="18"/>
      <c r="R32" s="18"/>
      <c r="S32" s="18"/>
      <c r="T32" s="18"/>
      <c r="U32" s="18"/>
      <c r="V32" s="18"/>
      <c r="W32" s="18"/>
    </row>
    <row r="33" spans="17:23" s="51" customFormat="1" ht="12" x14ac:dyDescent="0.2">
      <c r="Q33" s="18"/>
      <c r="R33" s="18"/>
      <c r="S33" s="18"/>
      <c r="T33" s="18"/>
      <c r="U33" s="18"/>
      <c r="V33" s="18"/>
      <c r="W33" s="18"/>
    </row>
    <row r="34" spans="17:23" s="51" customFormat="1" ht="12" x14ac:dyDescent="0.2">
      <c r="Q34" s="18"/>
      <c r="R34" s="18"/>
      <c r="S34" s="18"/>
      <c r="T34" s="18"/>
      <c r="U34" s="18"/>
      <c r="V34" s="18"/>
      <c r="W34" s="18"/>
    </row>
    <row r="35" spans="17:23" s="51" customFormat="1" ht="12" x14ac:dyDescent="0.2">
      <c r="Q35" s="18"/>
      <c r="R35" s="18"/>
      <c r="S35" s="18"/>
      <c r="T35" s="18"/>
      <c r="U35" s="18"/>
      <c r="V35" s="18"/>
      <c r="W35" s="18"/>
    </row>
    <row r="36" spans="17:23" s="51" customFormat="1" ht="12" x14ac:dyDescent="0.2">
      <c r="Q36" s="18"/>
      <c r="R36" s="18"/>
      <c r="S36" s="18"/>
      <c r="T36" s="18"/>
      <c r="U36" s="18"/>
      <c r="V36" s="18"/>
      <c r="W36" s="18"/>
    </row>
    <row r="37" spans="17:23" s="51" customFormat="1" ht="12" x14ac:dyDescent="0.2">
      <c r="Q37" s="18"/>
      <c r="R37" s="18"/>
      <c r="S37" s="18"/>
      <c r="T37" s="18"/>
      <c r="U37" s="18"/>
      <c r="V37" s="18"/>
      <c r="W37" s="18"/>
    </row>
    <row r="38" spans="17:23" s="51" customFormat="1" ht="12" x14ac:dyDescent="0.2">
      <c r="Q38" s="18"/>
      <c r="R38" s="18"/>
      <c r="S38" s="18"/>
      <c r="T38" s="18"/>
      <c r="U38" s="18"/>
      <c r="V38" s="18"/>
      <c r="W38" s="18"/>
    </row>
    <row r="39" spans="17:23" s="51" customFormat="1" ht="12" x14ac:dyDescent="0.2">
      <c r="Q39" s="18"/>
      <c r="R39" s="18"/>
      <c r="S39" s="18"/>
      <c r="T39" s="18"/>
      <c r="U39" s="18"/>
      <c r="V39" s="18"/>
      <c r="W39" s="18"/>
    </row>
    <row r="40" spans="17:23" s="51" customFormat="1" ht="12" x14ac:dyDescent="0.2">
      <c r="Q40" s="18"/>
      <c r="R40" s="18"/>
      <c r="S40" s="18"/>
      <c r="T40" s="18"/>
      <c r="U40" s="18"/>
      <c r="V40" s="18"/>
      <c r="W40" s="18"/>
    </row>
    <row r="41" spans="17:23" s="51" customFormat="1" ht="12" x14ac:dyDescent="0.2">
      <c r="Q41" s="18"/>
      <c r="R41" s="18"/>
      <c r="S41" s="18"/>
      <c r="T41" s="18"/>
      <c r="U41" s="18"/>
      <c r="V41" s="18"/>
      <c r="W41" s="18"/>
    </row>
    <row r="42" spans="17:23" s="51" customFormat="1" ht="12" x14ac:dyDescent="0.2">
      <c r="Q42" s="18"/>
      <c r="R42" s="18"/>
      <c r="S42" s="18"/>
      <c r="T42" s="18"/>
      <c r="U42" s="18"/>
      <c r="V42" s="18"/>
      <c r="W42" s="18"/>
    </row>
    <row r="43" spans="17:23" s="51" customFormat="1" ht="12" x14ac:dyDescent="0.2">
      <c r="Q43" s="18"/>
      <c r="R43" s="18"/>
      <c r="S43" s="18"/>
      <c r="T43" s="18"/>
      <c r="U43" s="18"/>
      <c r="V43" s="18"/>
      <c r="W43" s="18"/>
    </row>
    <row r="44" spans="17:23" s="51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6:P6"/>
    <mergeCell ref="N13:P13"/>
    <mergeCell ref="H3:J3"/>
    <mergeCell ref="K3:M3"/>
    <mergeCell ref="N3:P3"/>
    <mergeCell ref="H6:J6"/>
    <mergeCell ref="K6:M6"/>
    <mergeCell ref="N4:P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5"/>
  <sheetViews>
    <sheetView showGridLines="0" zoomScaleNormal="100" workbookViewId="0">
      <selection activeCell="A14" sqref="A14"/>
    </sheetView>
  </sheetViews>
  <sheetFormatPr defaultRowHeight="12" x14ac:dyDescent="0.2"/>
  <cols>
    <col min="1" max="1" width="16.42578125" style="51" customWidth="1"/>
    <col min="2" max="4" width="8.42578125" style="51" customWidth="1"/>
    <col min="5" max="7" width="8.5703125" style="51" customWidth="1"/>
    <col min="8" max="10" width="8.42578125" style="51" customWidth="1"/>
    <col min="11" max="16" width="8.5703125" style="51" customWidth="1"/>
    <col min="17" max="17" width="8.7109375" style="51" customWidth="1"/>
    <col min="18" max="16384" width="9.140625" style="51"/>
  </cols>
  <sheetData>
    <row r="1" spans="1:28" s="186" customFormat="1" ht="18.75" x14ac:dyDescent="0.3">
      <c r="A1" s="119" t="s">
        <v>328</v>
      </c>
      <c r="P1" s="191" t="str">
        <f>Obsah!$A$1</f>
        <v>I. čtvrtletí 2017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7.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6"/>
      <c r="B3" s="674" t="s">
        <v>297</v>
      </c>
      <c r="C3" s="672"/>
      <c r="D3" s="675"/>
      <c r="E3" s="674" t="s">
        <v>33</v>
      </c>
      <c r="F3" s="672"/>
      <c r="G3" s="672"/>
      <c r="H3" s="674" t="s">
        <v>303</v>
      </c>
      <c r="I3" s="672"/>
      <c r="J3" s="675"/>
      <c r="K3" s="674" t="s">
        <v>6</v>
      </c>
      <c r="L3" s="672"/>
      <c r="M3" s="672"/>
      <c r="N3" s="674" t="s">
        <v>289</v>
      </c>
      <c r="O3" s="672"/>
      <c r="P3" s="672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6"/>
      <c r="B4" s="683" t="s">
        <v>270</v>
      </c>
      <c r="C4" s="684"/>
      <c r="D4" s="685"/>
      <c r="E4" s="676" t="s">
        <v>5</v>
      </c>
      <c r="F4" s="676"/>
      <c r="G4" s="678"/>
      <c r="H4" s="676" t="s">
        <v>5</v>
      </c>
      <c r="I4" s="676"/>
      <c r="J4" s="678"/>
      <c r="K4" s="676" t="s">
        <v>5</v>
      </c>
      <c r="L4" s="676"/>
      <c r="M4" s="678"/>
      <c r="N4" s="676" t="s">
        <v>5</v>
      </c>
      <c r="O4" s="676"/>
      <c r="P4" s="676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101"/>
      <c r="B5" s="348" t="s">
        <v>82</v>
      </c>
      <c r="C5" s="348" t="s">
        <v>83</v>
      </c>
      <c r="D5" s="481" t="s">
        <v>84</v>
      </c>
      <c r="E5" s="481" t="s">
        <v>82</v>
      </c>
      <c r="F5" s="481" t="s">
        <v>83</v>
      </c>
      <c r="G5" s="481" t="s">
        <v>84</v>
      </c>
      <c r="H5" s="481" t="s">
        <v>82</v>
      </c>
      <c r="I5" s="481" t="s">
        <v>83</v>
      </c>
      <c r="J5" s="481" t="s">
        <v>84</v>
      </c>
      <c r="K5" s="481" t="s">
        <v>82</v>
      </c>
      <c r="L5" s="481" t="s">
        <v>83</v>
      </c>
      <c r="M5" s="481" t="s">
        <v>84</v>
      </c>
      <c r="N5" s="481" t="s">
        <v>82</v>
      </c>
      <c r="O5" s="481" t="s">
        <v>83</v>
      </c>
      <c r="P5" s="348" t="s">
        <v>84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691" t="s">
        <v>62</v>
      </c>
      <c r="B6" s="650">
        <f>D7</f>
        <v>2044.5811700000013</v>
      </c>
      <c r="C6" s="651"/>
      <c r="D6" s="652"/>
      <c r="E6" s="651">
        <f>SUM(E7:G7)</f>
        <v>363114.30799999996</v>
      </c>
      <c r="F6" s="651"/>
      <c r="G6" s="652"/>
      <c r="H6" s="651">
        <f>SUM(H7:J7)</f>
        <v>4782.0229999999992</v>
      </c>
      <c r="I6" s="651"/>
      <c r="J6" s="652"/>
      <c r="K6" s="651">
        <f>SUM(K7:M7)</f>
        <v>358332.28499999992</v>
      </c>
      <c r="L6" s="651"/>
      <c r="M6" s="652"/>
      <c r="N6" s="650">
        <f>SUM(N7:P7)</f>
        <v>334838.49200000003</v>
      </c>
      <c r="O6" s="651"/>
      <c r="P6" s="651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692"/>
      <c r="B7" s="387">
        <f>SUM(B8:B13)</f>
        <v>2059.9255400000015</v>
      </c>
      <c r="C7" s="353">
        <f t="shared" ref="C7:P7" si="0">SUM(C8:C13)</f>
        <v>2052.2981300000015</v>
      </c>
      <c r="D7" s="381">
        <f t="shared" si="0"/>
        <v>2044.5811700000013</v>
      </c>
      <c r="E7" s="353">
        <f t="shared" si="0"/>
        <v>62078.622000000032</v>
      </c>
      <c r="F7" s="353">
        <f t="shared" si="0"/>
        <v>101007.01000000002</v>
      </c>
      <c r="G7" s="381">
        <f t="shared" si="0"/>
        <v>200028.67599999989</v>
      </c>
      <c r="H7" s="353">
        <f t="shared" si="0"/>
        <v>1054.0509999999995</v>
      </c>
      <c r="I7" s="353">
        <f t="shared" si="0"/>
        <v>1311.549</v>
      </c>
      <c r="J7" s="381">
        <f t="shared" si="0"/>
        <v>2416.4229999999998</v>
      </c>
      <c r="K7" s="353">
        <f t="shared" si="0"/>
        <v>61024.571000000025</v>
      </c>
      <c r="L7" s="353">
        <f t="shared" si="0"/>
        <v>99695.461000000025</v>
      </c>
      <c r="M7" s="381">
        <f t="shared" si="0"/>
        <v>197612.25299999985</v>
      </c>
      <c r="N7" s="353">
        <f t="shared" si="0"/>
        <v>57543.619999999981</v>
      </c>
      <c r="O7" s="353">
        <f t="shared" si="0"/>
        <v>92774.53300000001</v>
      </c>
      <c r="P7" s="353">
        <f t="shared" si="0"/>
        <v>184520.33900000004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382" t="s">
        <v>379</v>
      </c>
      <c r="B8" s="386">
        <v>89.448290000001123</v>
      </c>
      <c r="C8" s="75">
        <v>88.227300000001264</v>
      </c>
      <c r="D8" s="75">
        <v>85.783300000001176</v>
      </c>
      <c r="E8" s="322">
        <v>2408.6000000000031</v>
      </c>
      <c r="F8" s="75">
        <v>4030.0680000000102</v>
      </c>
      <c r="G8" s="75">
        <v>7554.7149999999947</v>
      </c>
      <c r="H8" s="322">
        <v>1.5129999999999992</v>
      </c>
      <c r="I8" s="75">
        <v>1.6319999999999992</v>
      </c>
      <c r="J8" s="75">
        <v>2.4259999999999979</v>
      </c>
      <c r="K8" s="322">
        <v>2407.0870000000032</v>
      </c>
      <c r="L8" s="75">
        <v>4028.4360000000102</v>
      </c>
      <c r="M8" s="75">
        <v>7552.2889999999943</v>
      </c>
      <c r="N8" s="322">
        <v>1241.688999999976</v>
      </c>
      <c r="O8" s="75">
        <v>2263.9860000000099</v>
      </c>
      <c r="P8" s="75">
        <v>4867.1340000000264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344" t="s">
        <v>298</v>
      </c>
      <c r="B9" s="346">
        <v>146.02619999999973</v>
      </c>
      <c r="C9" s="57">
        <v>144.8394599999998</v>
      </c>
      <c r="D9" s="28">
        <v>141.70796999999956</v>
      </c>
      <c r="E9" s="324">
        <v>3120.7909999999938</v>
      </c>
      <c r="F9" s="194">
        <v>5994.8599999999906</v>
      </c>
      <c r="G9" s="28">
        <v>12212.936000000011</v>
      </c>
      <c r="H9" s="324">
        <v>2.7419999999999956</v>
      </c>
      <c r="I9" s="57">
        <v>3.9069999999999916</v>
      </c>
      <c r="J9" s="28">
        <v>6.9209999999999923</v>
      </c>
      <c r="K9" s="324">
        <v>3118.0489999999936</v>
      </c>
      <c r="L9" s="194">
        <v>5990.9529999999904</v>
      </c>
      <c r="M9" s="28">
        <v>12206.01500000001</v>
      </c>
      <c r="N9" s="324">
        <v>1650.581999999991</v>
      </c>
      <c r="O9" s="28">
        <v>3219.8930000000114</v>
      </c>
      <c r="P9" s="28">
        <v>7116.1200000000172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344" t="s">
        <v>312</v>
      </c>
      <c r="B10" s="346">
        <v>51.737000000000052</v>
      </c>
      <c r="C10" s="57">
        <v>51.722200000000058</v>
      </c>
      <c r="D10" s="28">
        <v>51.078510000000058</v>
      </c>
      <c r="E10" s="324">
        <v>1246.6019999999974</v>
      </c>
      <c r="F10" s="194">
        <v>2216.4599999999955</v>
      </c>
      <c r="G10" s="28">
        <v>4606.6669999999949</v>
      </c>
      <c r="H10" s="324">
        <v>4.3009999999999975</v>
      </c>
      <c r="I10" s="57">
        <v>5.6689999999999943</v>
      </c>
      <c r="J10" s="28">
        <v>12.287999999999998</v>
      </c>
      <c r="K10" s="324">
        <v>1242.3009999999974</v>
      </c>
      <c r="L10" s="194">
        <v>2210.7909999999956</v>
      </c>
      <c r="M10" s="28">
        <v>4594.3789999999954</v>
      </c>
      <c r="N10" s="324">
        <v>1103.0020000000009</v>
      </c>
      <c r="O10" s="28">
        <v>1745.1389999999992</v>
      </c>
      <c r="P10" s="28">
        <v>3503.8720000000026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344" t="s">
        <v>299</v>
      </c>
      <c r="B11" s="346">
        <v>448.54508000000027</v>
      </c>
      <c r="C11" s="57">
        <v>448.45820000000026</v>
      </c>
      <c r="D11" s="28">
        <v>448.10842000000019</v>
      </c>
      <c r="E11" s="324">
        <v>13308.683000000008</v>
      </c>
      <c r="F11" s="194">
        <v>21738.716000000004</v>
      </c>
      <c r="G11" s="28">
        <v>43660.021999999968</v>
      </c>
      <c r="H11" s="324">
        <v>191.262</v>
      </c>
      <c r="I11" s="57">
        <v>237.29699999999988</v>
      </c>
      <c r="J11" s="28">
        <v>397.36900000000026</v>
      </c>
      <c r="K11" s="324">
        <v>13117.421000000008</v>
      </c>
      <c r="L11" s="194">
        <v>21501.419000000005</v>
      </c>
      <c r="M11" s="28">
        <v>43262.652999999969</v>
      </c>
      <c r="N11" s="324">
        <v>12630.529000000028</v>
      </c>
      <c r="O11" s="28">
        <v>20240.974999999988</v>
      </c>
      <c r="P11" s="28">
        <v>40280.466999999982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344" t="s">
        <v>300</v>
      </c>
      <c r="B12" s="346">
        <v>991.17395000000033</v>
      </c>
      <c r="C12" s="57">
        <v>986.05595000000039</v>
      </c>
      <c r="D12" s="28">
        <v>984.90795000000048</v>
      </c>
      <c r="E12" s="324">
        <v>31762.399000000019</v>
      </c>
      <c r="F12" s="194">
        <v>50244.305000000029</v>
      </c>
      <c r="G12" s="28">
        <v>98194.214999999909</v>
      </c>
      <c r="H12" s="324">
        <v>521.16799999999955</v>
      </c>
      <c r="I12" s="57">
        <v>611.86800000000005</v>
      </c>
      <c r="J12" s="28">
        <v>1186.2499999999995</v>
      </c>
      <c r="K12" s="324">
        <v>31241.231000000022</v>
      </c>
      <c r="L12" s="194">
        <v>49632.437000000027</v>
      </c>
      <c r="M12" s="28">
        <v>97007.964999999909</v>
      </c>
      <c r="N12" s="324">
        <v>31058.457999999984</v>
      </c>
      <c r="O12" s="28">
        <v>49152.680000000008</v>
      </c>
      <c r="P12" s="28">
        <v>96108.455000000016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345" t="s">
        <v>301</v>
      </c>
      <c r="B13" s="347">
        <v>332.99501999999995</v>
      </c>
      <c r="C13" s="33">
        <v>332.99501999999995</v>
      </c>
      <c r="D13" s="33">
        <v>332.99501999999995</v>
      </c>
      <c r="E13" s="264">
        <v>10231.547000000002</v>
      </c>
      <c r="F13" s="33">
        <v>16782.600999999999</v>
      </c>
      <c r="G13" s="33">
        <v>33800.121000000006</v>
      </c>
      <c r="H13" s="264">
        <v>333.065</v>
      </c>
      <c r="I13" s="33">
        <v>451.17599999999999</v>
      </c>
      <c r="J13" s="33">
        <v>811.1690000000001</v>
      </c>
      <c r="K13" s="264">
        <v>9898.4820000000018</v>
      </c>
      <c r="L13" s="33">
        <v>16331.424999999999</v>
      </c>
      <c r="M13" s="33">
        <v>32988.952000000005</v>
      </c>
      <c r="N13" s="264">
        <v>9859.36</v>
      </c>
      <c r="O13" s="33">
        <v>16151.86</v>
      </c>
      <c r="P13" s="33">
        <v>32644.291000000005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5" customFormat="1" ht="11.25" x14ac:dyDescent="0.2">
      <c r="A14" s="331" t="str">
        <f>"Data ze systému OTE, a.s. uvádí hodnoty z daného měsíce od výrobců, kteří uplatnili podporu k "&amp;Datum_OTE&amp;"."</f>
        <v>Data ze systému OTE, a.s. uvádí hodnoty z daného měsíce od výrobců, kteří uplatnili podporu k 9. 5. 2017.</v>
      </c>
      <c r="P14" s="24" t="s">
        <v>153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12.75" customHeight="1" x14ac:dyDescent="0.2"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487"/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488"/>
      <c r="B17" s="488"/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8"/>
      <c r="Q17" s="489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488"/>
      <c r="B18" s="488"/>
      <c r="C18" s="488"/>
      <c r="D18" s="488"/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8"/>
      <c r="P18" s="488"/>
      <c r="Q18" s="489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200" t="s">
        <v>326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485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6"/>
      <c r="B27" s="674" t="s">
        <v>297</v>
      </c>
      <c r="C27" s="672"/>
      <c r="D27" s="675"/>
      <c r="E27" s="674" t="s">
        <v>33</v>
      </c>
      <c r="F27" s="672"/>
      <c r="G27" s="672"/>
      <c r="H27" s="674" t="s">
        <v>303</v>
      </c>
      <c r="I27" s="672"/>
      <c r="J27" s="675"/>
      <c r="K27" s="674" t="s">
        <v>6</v>
      </c>
      <c r="L27" s="672"/>
      <c r="M27" s="672"/>
      <c r="N27" s="674" t="s">
        <v>289</v>
      </c>
      <c r="O27" s="672"/>
      <c r="P27" s="672"/>
    </row>
    <row r="28" spans="1:28" ht="13.5" x14ac:dyDescent="0.2">
      <c r="A28" s="166"/>
      <c r="B28" s="201"/>
      <c r="C28" s="480"/>
      <c r="D28" s="202" t="s">
        <v>270</v>
      </c>
      <c r="E28" s="479"/>
      <c r="F28" s="478"/>
      <c r="G28" s="202" t="s">
        <v>5</v>
      </c>
      <c r="H28" s="201"/>
      <c r="I28" s="480"/>
      <c r="J28" s="202" t="s">
        <v>5</v>
      </c>
      <c r="K28" s="201"/>
      <c r="L28" s="480"/>
      <c r="M28" s="202" t="s">
        <v>5</v>
      </c>
      <c r="N28" s="479"/>
      <c r="O28" s="478"/>
      <c r="P28" s="151" t="s">
        <v>5</v>
      </c>
    </row>
    <row r="29" spans="1:28" x14ac:dyDescent="0.2">
      <c r="A29" s="101"/>
      <c r="B29" s="481" t="s">
        <v>82</v>
      </c>
      <c r="C29" s="481" t="s">
        <v>83</v>
      </c>
      <c r="D29" s="481" t="s">
        <v>84</v>
      </c>
      <c r="E29" s="481" t="s">
        <v>82</v>
      </c>
      <c r="F29" s="481" t="s">
        <v>83</v>
      </c>
      <c r="G29" s="481" t="s">
        <v>84</v>
      </c>
      <c r="H29" s="481" t="s">
        <v>82</v>
      </c>
      <c r="I29" s="481" t="s">
        <v>83</v>
      </c>
      <c r="J29" s="481" t="s">
        <v>84</v>
      </c>
      <c r="K29" s="481" t="s">
        <v>82</v>
      </c>
      <c r="L29" s="481" t="s">
        <v>83</v>
      </c>
      <c r="M29" s="481" t="s">
        <v>84</v>
      </c>
      <c r="N29" s="481" t="s">
        <v>82</v>
      </c>
      <c r="O29" s="481" t="s">
        <v>83</v>
      </c>
      <c r="P29" s="348" t="s">
        <v>84</v>
      </c>
    </row>
    <row r="30" spans="1:28" x14ac:dyDescent="0.2">
      <c r="A30" s="693" t="s">
        <v>61</v>
      </c>
      <c r="B30" s="650">
        <f>D31</f>
        <v>281.89490000000012</v>
      </c>
      <c r="C30" s="651"/>
      <c r="D30" s="652"/>
      <c r="E30" s="651">
        <f>SUM(E31:G31)</f>
        <v>161462.12599999999</v>
      </c>
      <c r="F30" s="651"/>
      <c r="G30" s="652"/>
      <c r="H30" s="651">
        <f t="shared" ref="H30" si="1">SUM(H31:J31)</f>
        <v>2742.3199999999997</v>
      </c>
      <c r="I30" s="651"/>
      <c r="J30" s="652"/>
      <c r="K30" s="651">
        <f t="shared" ref="K30" si="2">SUM(K31:M31)</f>
        <v>158719.80599999998</v>
      </c>
      <c r="L30" s="651"/>
      <c r="M30" s="652"/>
      <c r="N30" s="651">
        <f t="shared" ref="N30" si="3">SUM(N31:P31)</f>
        <v>158734.511</v>
      </c>
      <c r="O30" s="651"/>
      <c r="P30" s="651"/>
    </row>
    <row r="31" spans="1:28" x14ac:dyDescent="0.2">
      <c r="A31" s="694"/>
      <c r="B31" s="352">
        <f>SUM(B32:B35)</f>
        <v>281.89490000000012</v>
      </c>
      <c r="C31" s="353">
        <f t="shared" ref="C31:P31" si="4">SUM(C32:C35)</f>
        <v>281.89490000000012</v>
      </c>
      <c r="D31" s="353">
        <f t="shared" si="4"/>
        <v>281.89490000000012</v>
      </c>
      <c r="E31" s="352">
        <f t="shared" si="4"/>
        <v>57459.256999999983</v>
      </c>
      <c r="F31" s="353">
        <f t="shared" si="4"/>
        <v>47451.23599999999</v>
      </c>
      <c r="G31" s="353">
        <f t="shared" si="4"/>
        <v>56551.633000000002</v>
      </c>
      <c r="H31" s="352">
        <f t="shared" si="4"/>
        <v>1017.967</v>
      </c>
      <c r="I31" s="353">
        <f t="shared" si="4"/>
        <v>860.39599999999996</v>
      </c>
      <c r="J31" s="353">
        <f t="shared" si="4"/>
        <v>863.95699999999999</v>
      </c>
      <c r="K31" s="352">
        <f t="shared" si="4"/>
        <v>56441.289999999994</v>
      </c>
      <c r="L31" s="353">
        <f t="shared" si="4"/>
        <v>46590.839999999982</v>
      </c>
      <c r="M31" s="353">
        <f t="shared" si="4"/>
        <v>55687.675999999999</v>
      </c>
      <c r="N31" s="352">
        <f t="shared" si="4"/>
        <v>56446.064999999995</v>
      </c>
      <c r="O31" s="353">
        <f t="shared" si="4"/>
        <v>46605.163999999997</v>
      </c>
      <c r="P31" s="353">
        <f t="shared" si="4"/>
        <v>55683.282000000007</v>
      </c>
    </row>
    <row r="32" spans="1:28" x14ac:dyDescent="0.2">
      <c r="A32" s="382" t="s">
        <v>310</v>
      </c>
      <c r="B32" s="326">
        <v>2.704899999999999</v>
      </c>
      <c r="C32" s="52">
        <v>2.704899999999999</v>
      </c>
      <c r="D32" s="327">
        <v>2.704899999999999</v>
      </c>
      <c r="E32" s="326">
        <v>163.095</v>
      </c>
      <c r="F32" s="52">
        <v>133.53</v>
      </c>
      <c r="G32" s="327">
        <v>179.26600000000002</v>
      </c>
      <c r="H32" s="326">
        <v>4.6280000000000001</v>
      </c>
      <c r="I32" s="52">
        <v>3.3279999999999998</v>
      </c>
      <c r="J32" s="52">
        <v>4.7450000000000001</v>
      </c>
      <c r="K32" s="326">
        <v>158.46699999999998</v>
      </c>
      <c r="L32" s="52">
        <v>130.202</v>
      </c>
      <c r="M32" s="327">
        <v>174.52100000000002</v>
      </c>
      <c r="N32" s="52">
        <v>154.52600000000001</v>
      </c>
      <c r="O32" s="52">
        <v>126.99799999999999</v>
      </c>
      <c r="P32" s="52">
        <v>171.49799999999999</v>
      </c>
    </row>
    <row r="33" spans="1:16" x14ac:dyDescent="0.2">
      <c r="A33" s="344" t="s">
        <v>311</v>
      </c>
      <c r="B33" s="324">
        <v>5.76</v>
      </c>
      <c r="C33" s="57">
        <v>5.76</v>
      </c>
      <c r="D33" s="325">
        <v>5.76</v>
      </c>
      <c r="E33" s="324">
        <v>727.90899999999988</v>
      </c>
      <c r="F33" s="57">
        <v>722.70600000000002</v>
      </c>
      <c r="G33" s="325">
        <v>909.6880000000001</v>
      </c>
      <c r="H33" s="324">
        <v>13.748000000000001</v>
      </c>
      <c r="I33" s="194">
        <v>8.838000000000001</v>
      </c>
      <c r="J33" s="195">
        <v>9.9960000000000004</v>
      </c>
      <c r="K33" s="324">
        <v>714.16099999999983</v>
      </c>
      <c r="L33" s="194">
        <v>713.86800000000005</v>
      </c>
      <c r="M33" s="267">
        <v>899.69200000000012</v>
      </c>
      <c r="N33" s="195">
        <v>713.19200000000001</v>
      </c>
      <c r="O33" s="28">
        <v>713.33799999999997</v>
      </c>
      <c r="P33" s="28">
        <v>898.85400000000004</v>
      </c>
    </row>
    <row r="34" spans="1:16" x14ac:dyDescent="0.2">
      <c r="A34" s="344" t="s">
        <v>313</v>
      </c>
      <c r="B34" s="324">
        <v>59.879999999999995</v>
      </c>
      <c r="C34" s="57">
        <v>59.879999999999995</v>
      </c>
      <c r="D34" s="325">
        <v>59.879999999999995</v>
      </c>
      <c r="E34" s="324">
        <v>12622.348999999998</v>
      </c>
      <c r="F34" s="57">
        <v>9836.1470000000008</v>
      </c>
      <c r="G34" s="325">
        <v>11966.220999999998</v>
      </c>
      <c r="H34" s="324">
        <v>103.08999999999999</v>
      </c>
      <c r="I34" s="194">
        <v>85.966000000000008</v>
      </c>
      <c r="J34" s="195">
        <v>100.00899999999997</v>
      </c>
      <c r="K34" s="324">
        <v>12519.258999999998</v>
      </c>
      <c r="L34" s="194">
        <v>9750.1810000000005</v>
      </c>
      <c r="M34" s="267">
        <v>11866.211999999998</v>
      </c>
      <c r="N34" s="195">
        <v>12523.686000000002</v>
      </c>
      <c r="O34" s="28">
        <v>9753.7639999999992</v>
      </c>
      <c r="P34" s="28">
        <v>11867.968999999996</v>
      </c>
    </row>
    <row r="35" spans="1:16" ht="12.75" thickBot="1" x14ac:dyDescent="0.25">
      <c r="A35" s="345" t="s">
        <v>314</v>
      </c>
      <c r="B35" s="277">
        <v>213.5500000000001</v>
      </c>
      <c r="C35" s="39">
        <v>213.5500000000001</v>
      </c>
      <c r="D35" s="215">
        <v>213.5500000000001</v>
      </c>
      <c r="E35" s="277">
        <v>43945.903999999988</v>
      </c>
      <c r="F35" s="39">
        <v>36758.852999999988</v>
      </c>
      <c r="G35" s="215">
        <v>43496.458000000006</v>
      </c>
      <c r="H35" s="277">
        <v>896.50099999999998</v>
      </c>
      <c r="I35" s="39">
        <v>762.26400000000001</v>
      </c>
      <c r="J35" s="39">
        <v>749.20699999999999</v>
      </c>
      <c r="K35" s="277">
        <v>43049.402999999991</v>
      </c>
      <c r="L35" s="39">
        <v>35996.588999999985</v>
      </c>
      <c r="M35" s="215">
        <v>42747.251000000004</v>
      </c>
      <c r="N35" s="39">
        <v>43054.660999999993</v>
      </c>
      <c r="O35" s="39">
        <v>36011.063999999998</v>
      </c>
      <c r="P35" s="39">
        <v>42744.96100000001</v>
      </c>
    </row>
    <row r="36" spans="1:16" s="25" customFormat="1" ht="11.25" x14ac:dyDescent="0.2">
      <c r="A36" s="332" t="str">
        <f>"Data ze systému OTE, a.s. uvádí hodnoty z daného měsíce od výrobců, kteří uplatnili podporu k "&amp;Datum_OTE&amp;"."</f>
        <v>Data ze systému OTE, a.s. uvádí hodnoty z daného měsíce od výrobců, kteří uplatnili podporu k 9. 5. 2017.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24" t="s">
        <v>153</v>
      </c>
    </row>
    <row r="37" spans="1:16" x14ac:dyDescent="0.2">
      <c r="A37" s="90"/>
      <c r="B37" s="489"/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</row>
    <row r="38" spans="1:16" x14ac:dyDescent="0.2">
      <c r="A38" s="489"/>
      <c r="B38" s="489"/>
      <c r="C38" s="489"/>
      <c r="D38" s="489"/>
      <c r="E38" s="489"/>
      <c r="F38" s="489"/>
      <c r="G38" s="489"/>
      <c r="H38" s="489"/>
      <c r="I38" s="489"/>
      <c r="J38" s="489"/>
      <c r="K38" s="489"/>
      <c r="L38" s="489"/>
      <c r="M38" s="489"/>
      <c r="N38" s="489"/>
      <c r="O38" s="489"/>
      <c r="P38" s="489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</sheetData>
  <mergeCells count="27">
    <mergeCell ref="N30:P30"/>
    <mergeCell ref="A30:A31"/>
    <mergeCell ref="B30:D30"/>
    <mergeCell ref="E30:G30"/>
    <mergeCell ref="H30:J30"/>
    <mergeCell ref="K30:M30"/>
    <mergeCell ref="B27:D27"/>
    <mergeCell ref="E27:G27"/>
    <mergeCell ref="H27:J27"/>
    <mergeCell ref="K27:M27"/>
    <mergeCell ref="N27:P27"/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DC0215-F470-45F4-B878-990520125D0B}"/>
</file>

<file path=customXml/itemProps2.xml><?xml version="1.0" encoding="utf-8"?>
<ds:datastoreItem xmlns:ds="http://schemas.openxmlformats.org/officeDocument/2006/customXml" ds:itemID="{BF4B816B-A59E-48B5-B545-C11B42DA45CE}"/>
</file>

<file path=customXml/itemProps3.xml><?xml version="1.0" encoding="utf-8"?>
<ds:datastoreItem xmlns:ds="http://schemas.openxmlformats.org/officeDocument/2006/customXml" ds:itemID="{5A255E49-48ED-4AE9-8E66-B5862F3750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13</vt:i4>
      </vt:variant>
    </vt:vector>
  </HeadingPairs>
  <TitlesOfParts>
    <vt:vector size="50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List1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jan.sefranek@eru.cz</dc:creator>
  <cp:lastModifiedBy>install</cp:lastModifiedBy>
  <cp:lastPrinted>2017-05-30T06:56:24Z</cp:lastPrinted>
  <dcterms:created xsi:type="dcterms:W3CDTF">2006-03-02T11:20:40Z</dcterms:created>
  <dcterms:modified xsi:type="dcterms:W3CDTF">2017-05-30T07:08:06Z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