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25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0.xml" ContentType="application/vnd.openxmlformats-officedocument.drawingml.chart+xml"/>
  <Override PartName="/xl/charts/chart89.xml" ContentType="application/vnd.openxmlformats-officedocument.drawingml.chart+xml"/>
  <Override PartName="/xl/charts/chart88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24.xml" ContentType="application/vnd.openxmlformats-officedocument.drawing+xml"/>
  <Override PartName="/xl/charts/chart97.xml" ContentType="application/vnd.openxmlformats-officedocument.drawingml.chart+xml"/>
  <Override PartName="/xl/drawings/drawing26.xml" ContentType="application/vnd.openxmlformats-officedocument.drawing+xml"/>
  <Override PartName="/xl/charts/chart98.xml" ContentType="application/vnd.openxmlformats-officedocument.drawingml.chart+xml"/>
  <Override PartName="/xl/charts/chart105.xml" ContentType="application/vnd.openxmlformats-officedocument.drawingml.chart+xml"/>
  <Override PartName="/xl/drawings/drawing28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9.xml" ContentType="application/vnd.openxmlformats-officedocument.drawing+xml"/>
  <Override PartName="/xl/charts/chart109.xml" ContentType="application/vnd.openxmlformats-officedocument.drawingml.chart+xml"/>
  <Override PartName="/xl/charts/chart104.xml" ContentType="application/vnd.openxmlformats-officedocument.drawingml.chart+xml"/>
  <Override PartName="/xl/charts/chart103.xml" ContentType="application/vnd.openxmlformats-officedocument.drawingml.chart+xml"/>
  <Override PartName="/xl/charts/chart102.xml" ContentType="application/vnd.openxmlformats-officedocument.drawingml.chart+xml"/>
  <Override PartName="/xl/drawings/drawing27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83.xml" ContentType="application/vnd.openxmlformats-officedocument.drawingml.chart+xml"/>
  <Override PartName="/xl/charts/chart67.xml" ContentType="application/vnd.openxmlformats-officedocument.drawingml.chart+xml"/>
  <Override PartName="/xl/drawings/drawing20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66.xml" ContentType="application/vnd.openxmlformats-officedocument.drawingml.chart+xml"/>
  <Override PartName="/xl/charts/chart65.xml" ContentType="application/vnd.openxmlformats-officedocument.drawingml.chart+xml"/>
  <Override PartName="/xl/worksheets/sheet1.xml" ContentType="application/vnd.openxmlformats-officedocument.spreadsheetml.workshee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9.xml" ContentType="application/vnd.openxmlformats-officedocument.drawing+xml"/>
  <Override PartName="/xl/charts/chart63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1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charts/chart77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drawings/drawing30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60.xml" ContentType="application/vnd.openxmlformats-officedocument.drawingml.chart+xml"/>
  <Override PartName="/xl/charts/chart64.xml" ContentType="application/vnd.openxmlformats-officedocument.drawingml.chart+xml"/>
  <Override PartName="/xl/charts/chart58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20.xml" ContentType="application/vnd.openxmlformats-officedocument.drawingml.chart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charts/chart59.xml" ContentType="application/vnd.openxmlformats-officedocument.drawingml.chart+xml"/>
  <Override PartName="/xl/charts/chart24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37.xml" ContentType="application/vnd.openxmlformats-officedocument.drawingml.chart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chart40.xml" ContentType="application/vnd.openxmlformats-officedocument.drawingml.chart+xml"/>
  <Override PartName="/xl/drawings/drawing16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8.xml" ContentType="application/vnd.openxmlformats-officedocument.drawing+xml"/>
  <Override PartName="/xl/charts/chart53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7.xml" ContentType="application/vnd.openxmlformats-officedocument.drawing+xml"/>
  <Override PartName="/xl/charts/chart36.xml" ContentType="application/vnd.openxmlformats-officedocument.drawingml.chart+xml"/>
  <Override PartName="/xl/charts/chart39.xml" ContentType="application/vnd.openxmlformats-officedocument.drawingml.chart+xml"/>
  <Override PartName="/xl/charts/chart31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chart32.xml" ContentType="application/vnd.openxmlformats-officedocument.drawingml.chart+xml"/>
  <Override PartName="/xl/charts/chart30.xml" ContentType="application/vnd.openxmlformats-officedocument.drawingml.chart+xml"/>
  <Override PartName="/xl/charts/chart35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33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40" windowWidth="16065" windowHeight="12600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11" r:id="rId15"/>
    <sheet name="14.2" sheetId="118" r:id="rId16"/>
    <sheet name="14.3" sheetId="112" r:id="rId17"/>
    <sheet name="14.4" sheetId="119" r:id="rId18"/>
    <sheet name="14.5" sheetId="113" r:id="rId19"/>
    <sheet name="14.6" sheetId="120" r:id="rId20"/>
    <sheet name="14.7" sheetId="114" r:id="rId21"/>
    <sheet name="14.8" sheetId="121" r:id="rId22"/>
    <sheet name="14.9" sheetId="115" r:id="rId23"/>
    <sheet name="14.10" sheetId="122" r:id="rId24"/>
    <sheet name="14.11" sheetId="116" r:id="rId25"/>
    <sheet name="14.12" sheetId="123" r:id="rId26"/>
    <sheet name="14.13" sheetId="117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</sheets>
  <externalReferences>
    <externalReference r:id="rId37"/>
  </externalReferences>
  <definedNames>
    <definedName name="Datum_OTE">"10. 5. 2016"</definedName>
    <definedName name="id_zdroje">[1]Sheet1!$D$5:$D$4876</definedName>
    <definedName name="instal">[1]Sheet1!$P$5:$P$4876</definedName>
    <definedName name="mesic_do">[1]Sheet1!$AE$5:$AE$4876</definedName>
    <definedName name="_xlnm.Print_Area" localSheetId="2">'1'!$A$1:$J$54</definedName>
    <definedName name="_xlnm.Print_Area" localSheetId="11">'11'!$A$1:$M$46</definedName>
    <definedName name="_xlnm.Print_Area" localSheetId="31">'18'!$A$1:$N$45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'2'!$A$1:$I$44</definedName>
    <definedName name="_xlnm.Print_Area" localSheetId="5">'3.2'!$A$1:$N$46</definedName>
    <definedName name="_xlnm.Print_Area" localSheetId="8">'6'!$A$1:$P$46</definedName>
    <definedName name="_xlnm.Print_Area" localSheetId="9">'8'!$A$1:$P$43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A35" i="10" l="1"/>
  <c r="N31" i="10"/>
  <c r="D31" i="10" l="1"/>
  <c r="L31" i="10"/>
  <c r="J31" i="10"/>
  <c r="F31" i="10"/>
  <c r="C31" i="10"/>
  <c r="G31" i="10"/>
  <c r="K31" i="10"/>
  <c r="O31" i="10"/>
  <c r="N30" i="10" s="1"/>
  <c r="H31" i="10"/>
  <c r="P31" i="10"/>
  <c r="E31" i="10"/>
  <c r="I31" i="10"/>
  <c r="M31" i="10"/>
  <c r="B31" i="10"/>
  <c r="B30" i="10"/>
  <c r="B39" i="10" s="1"/>
  <c r="A36" i="46"/>
  <c r="N31" i="46"/>
  <c r="J31" i="46"/>
  <c r="E30" i="10" l="1"/>
  <c r="B37" i="10"/>
  <c r="B38" i="10"/>
  <c r="H30" i="10"/>
  <c r="K30" i="10"/>
  <c r="B31" i="46"/>
  <c r="F31" i="46"/>
  <c r="C31" i="46"/>
  <c r="G31" i="46"/>
  <c r="K31" i="46"/>
  <c r="O31" i="46"/>
  <c r="D31" i="46"/>
  <c r="B30" i="46" s="1"/>
  <c r="H31" i="46"/>
  <c r="L31" i="46"/>
  <c r="P31" i="46"/>
  <c r="E31" i="46"/>
  <c r="I31" i="46"/>
  <c r="M31" i="46"/>
  <c r="E30" i="46" l="1"/>
  <c r="N30" i="46"/>
  <c r="K30" i="46"/>
  <c r="H30" i="46"/>
  <c r="J38" i="124" l="1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M30" i="124"/>
  <c r="L30" i="124"/>
  <c r="K30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M30" i="117"/>
  <c r="L30" i="117"/>
  <c r="K30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M30" i="123"/>
  <c r="L30" i="123"/>
  <c r="K30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M30" i="116"/>
  <c r="L30" i="116"/>
  <c r="K30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M30" i="122"/>
  <c r="L30" i="122"/>
  <c r="K30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M30" i="115"/>
  <c r="L30" i="115"/>
  <c r="K30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M30" i="121"/>
  <c r="L30" i="121"/>
  <c r="K30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M30" i="114"/>
  <c r="L30" i="114"/>
  <c r="K30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M30" i="120"/>
  <c r="L30" i="120"/>
  <c r="K30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M30" i="113"/>
  <c r="L30" i="113"/>
  <c r="K30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M30" i="119"/>
  <c r="L30" i="119"/>
  <c r="K30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M30" i="112"/>
  <c r="L30" i="112"/>
  <c r="K30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M30" i="118"/>
  <c r="L30" i="118"/>
  <c r="K30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M30" i="111"/>
  <c r="L30" i="111"/>
  <c r="K30" i="111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L38" i="124" l="1"/>
  <c r="I38" i="124"/>
  <c r="I37" i="124"/>
  <c r="L36" i="124"/>
  <c r="I36" i="124"/>
  <c r="L35" i="124"/>
  <c r="I35" i="124"/>
  <c r="L34" i="124"/>
  <c r="I34" i="124"/>
  <c r="I33" i="124"/>
  <c r="I32" i="124"/>
  <c r="I31" i="124"/>
  <c r="I38" i="123"/>
  <c r="I37" i="123"/>
  <c r="I36" i="123"/>
  <c r="I35" i="123"/>
  <c r="I34" i="123"/>
  <c r="I33" i="123"/>
  <c r="L32" i="123"/>
  <c r="I32" i="123"/>
  <c r="I31" i="123"/>
  <c r="I38" i="122"/>
  <c r="I37" i="122"/>
  <c r="I36" i="122"/>
  <c r="L35" i="122"/>
  <c r="I35" i="122"/>
  <c r="I34" i="122"/>
  <c r="I33" i="122"/>
  <c r="M32" i="122"/>
  <c r="I32" i="122"/>
  <c r="L31" i="122"/>
  <c r="I31" i="122"/>
  <c r="I38" i="121"/>
  <c r="I37" i="121"/>
  <c r="I36" i="121"/>
  <c r="L35" i="121"/>
  <c r="I35" i="121"/>
  <c r="I34" i="121"/>
  <c r="I33" i="121"/>
  <c r="M32" i="121"/>
  <c r="I32" i="121"/>
  <c r="L31" i="121"/>
  <c r="I31" i="121"/>
  <c r="L38" i="120"/>
  <c r="I38" i="120"/>
  <c r="I37" i="120"/>
  <c r="I36" i="120"/>
  <c r="I35" i="120"/>
  <c r="I34" i="120"/>
  <c r="I33" i="120"/>
  <c r="I32" i="120"/>
  <c r="I31" i="120"/>
  <c r="L38" i="119"/>
  <c r="I38" i="119"/>
  <c r="I37" i="119"/>
  <c r="I36" i="119"/>
  <c r="I35" i="119"/>
  <c r="M34" i="119"/>
  <c r="L34" i="119"/>
  <c r="I34" i="119"/>
  <c r="I33" i="119"/>
  <c r="I32" i="119"/>
  <c r="I31" i="119"/>
  <c r="I38" i="118"/>
  <c r="I37" i="118"/>
  <c r="I36" i="118"/>
  <c r="L35" i="118"/>
  <c r="I35" i="118"/>
  <c r="I34" i="118"/>
  <c r="I33" i="118"/>
  <c r="M32" i="118"/>
  <c r="I32" i="118"/>
  <c r="L31" i="118"/>
  <c r="I31" i="118"/>
  <c r="F23" i="120" l="1"/>
  <c r="L37" i="119"/>
  <c r="L37" i="120"/>
  <c r="B23" i="120"/>
  <c r="L37" i="118"/>
  <c r="B23" i="118"/>
  <c r="K25" i="119"/>
  <c r="K37" i="119"/>
  <c r="M38" i="119"/>
  <c r="K37" i="120"/>
  <c r="K25" i="120"/>
  <c r="M38" i="120"/>
  <c r="K25" i="121"/>
  <c r="K37" i="121"/>
  <c r="M38" i="121"/>
  <c r="K37" i="122"/>
  <c r="K25" i="122"/>
  <c r="M38" i="122"/>
  <c r="K25" i="123"/>
  <c r="K37" i="123"/>
  <c r="M38" i="123"/>
  <c r="M37" i="124"/>
  <c r="K26" i="124"/>
  <c r="K38" i="124"/>
  <c r="M37" i="118"/>
  <c r="L37" i="121"/>
  <c r="L37" i="122"/>
  <c r="L38" i="118"/>
  <c r="M37" i="119"/>
  <c r="K38" i="119"/>
  <c r="K26" i="119"/>
  <c r="M37" i="120"/>
  <c r="K26" i="120"/>
  <c r="K38" i="120"/>
  <c r="M37" i="121"/>
  <c r="K38" i="121"/>
  <c r="K26" i="121"/>
  <c r="M37" i="122"/>
  <c r="K26" i="122"/>
  <c r="K38" i="122"/>
  <c r="M37" i="123"/>
  <c r="K38" i="123"/>
  <c r="K26" i="123"/>
  <c r="K37" i="124"/>
  <c r="K25" i="124"/>
  <c r="K26" i="118"/>
  <c r="K38" i="118"/>
  <c r="L37" i="123"/>
  <c r="K37" i="118"/>
  <c r="K25" i="118"/>
  <c r="M38" i="118"/>
  <c r="L38" i="121"/>
  <c r="L38" i="122"/>
  <c r="L38" i="123"/>
  <c r="L37" i="124"/>
  <c r="M38" i="124"/>
  <c r="M32" i="119"/>
  <c r="K36" i="119"/>
  <c r="K24" i="119"/>
  <c r="L31" i="120"/>
  <c r="L35" i="120"/>
  <c r="K35" i="121"/>
  <c r="K23" i="121"/>
  <c r="L32" i="122"/>
  <c r="M31" i="123"/>
  <c r="K34" i="123"/>
  <c r="K22" i="123"/>
  <c r="K36" i="123"/>
  <c r="K24" i="123"/>
  <c r="L31" i="124"/>
  <c r="K33" i="124"/>
  <c r="K21" i="124"/>
  <c r="K24" i="124"/>
  <c r="K36" i="124"/>
  <c r="L34" i="118"/>
  <c r="L36" i="118"/>
  <c r="M31" i="119"/>
  <c r="L33" i="119"/>
  <c r="K23" i="119"/>
  <c r="K35" i="119"/>
  <c r="L36" i="119"/>
  <c r="M31" i="120"/>
  <c r="K20" i="120"/>
  <c r="K32" i="120"/>
  <c r="M33" i="120"/>
  <c r="K22" i="120"/>
  <c r="K34" i="120"/>
  <c r="M35" i="120"/>
  <c r="K24" i="120"/>
  <c r="K36" i="120"/>
  <c r="L33" i="121"/>
  <c r="K31" i="122"/>
  <c r="K19" i="122"/>
  <c r="K33" i="122"/>
  <c r="K21" i="122"/>
  <c r="M34" i="122"/>
  <c r="K35" i="122"/>
  <c r="K23" i="122"/>
  <c r="M36" i="122"/>
  <c r="L34" i="123"/>
  <c r="L36" i="123"/>
  <c r="M31" i="124"/>
  <c r="L33" i="124"/>
  <c r="M34" i="124"/>
  <c r="K35" i="124"/>
  <c r="K23" i="124"/>
  <c r="M31" i="118"/>
  <c r="K32" i="118"/>
  <c r="K20" i="118"/>
  <c r="M33" i="118"/>
  <c r="M35" i="118"/>
  <c r="L33" i="120"/>
  <c r="K21" i="121"/>
  <c r="K33" i="121"/>
  <c r="M34" i="121"/>
  <c r="M36" i="121"/>
  <c r="L34" i="122"/>
  <c r="L36" i="122"/>
  <c r="K32" i="123"/>
  <c r="K20" i="123"/>
  <c r="M33" i="123"/>
  <c r="M35" i="123"/>
  <c r="L32" i="118"/>
  <c r="K31" i="118"/>
  <c r="K19" i="118"/>
  <c r="K33" i="118"/>
  <c r="K21" i="118"/>
  <c r="M34" i="118"/>
  <c r="K35" i="118"/>
  <c r="K23" i="118"/>
  <c r="M36" i="118"/>
  <c r="K32" i="119"/>
  <c r="K20" i="119"/>
  <c r="M33" i="119"/>
  <c r="K34" i="119"/>
  <c r="K22" i="119"/>
  <c r="L35" i="119"/>
  <c r="M36" i="119"/>
  <c r="L32" i="120"/>
  <c r="L34" i="120"/>
  <c r="L36" i="120"/>
  <c r="M31" i="121"/>
  <c r="K32" i="121"/>
  <c r="K20" i="121"/>
  <c r="M33" i="121"/>
  <c r="K34" i="121"/>
  <c r="K22" i="121"/>
  <c r="M35" i="121"/>
  <c r="K36" i="121"/>
  <c r="K24" i="121"/>
  <c r="L33" i="122"/>
  <c r="K31" i="123"/>
  <c r="K19" i="123"/>
  <c r="M32" i="123"/>
  <c r="K21" i="123"/>
  <c r="K33" i="123"/>
  <c r="M34" i="123"/>
  <c r="K35" i="123"/>
  <c r="K23" i="123"/>
  <c r="M36" i="123"/>
  <c r="K20" i="124"/>
  <c r="K32" i="124"/>
  <c r="M33" i="124"/>
  <c r="K22" i="124"/>
  <c r="K34" i="124"/>
  <c r="M36" i="124"/>
  <c r="K22" i="118"/>
  <c r="K34" i="118"/>
  <c r="K36" i="118"/>
  <c r="K24" i="118"/>
  <c r="L31" i="119"/>
  <c r="K21" i="119"/>
  <c r="K33" i="119"/>
  <c r="K31" i="121"/>
  <c r="K19" i="121"/>
  <c r="M32" i="124"/>
  <c r="L33" i="118"/>
  <c r="K19" i="119"/>
  <c r="K31" i="119"/>
  <c r="L32" i="119"/>
  <c r="M35" i="119"/>
  <c r="K31" i="120"/>
  <c r="K19" i="120"/>
  <c r="D8" i="120"/>
  <c r="M32" i="120"/>
  <c r="K33" i="120"/>
  <c r="K21" i="120"/>
  <c r="M34" i="120"/>
  <c r="K35" i="120"/>
  <c r="K23" i="120"/>
  <c r="M36" i="120"/>
  <c r="L32" i="121"/>
  <c r="L34" i="121"/>
  <c r="L36" i="121"/>
  <c r="M31" i="122"/>
  <c r="K20" i="122"/>
  <c r="K32" i="122"/>
  <c r="M33" i="122"/>
  <c r="K22" i="122"/>
  <c r="K34" i="122"/>
  <c r="M35" i="122"/>
  <c r="K24" i="122"/>
  <c r="K36" i="122"/>
  <c r="L31" i="123"/>
  <c r="L33" i="123"/>
  <c r="L35" i="123"/>
  <c r="K31" i="124"/>
  <c r="K19" i="124"/>
  <c r="L32" i="124"/>
  <c r="M35" i="124"/>
  <c r="D23" i="119"/>
  <c r="B23" i="121"/>
  <c r="B23" i="122"/>
  <c r="F23" i="118"/>
  <c r="F8" i="123"/>
  <c r="L8" i="119"/>
  <c r="D23" i="120"/>
  <c r="B22" i="120" s="1"/>
  <c r="F23" i="121"/>
  <c r="F23" i="122"/>
  <c r="F8" i="124"/>
  <c r="B23" i="124"/>
  <c r="F23" i="124"/>
  <c r="D23" i="124"/>
  <c r="B8" i="124"/>
  <c r="J8" i="124"/>
  <c r="D8" i="124"/>
  <c r="H8" i="124"/>
  <c r="L8" i="124"/>
  <c r="J8" i="123"/>
  <c r="D8" i="123"/>
  <c r="B23" i="123"/>
  <c r="F23" i="123"/>
  <c r="D23" i="123"/>
  <c r="B8" i="123"/>
  <c r="H8" i="123"/>
  <c r="L8" i="123"/>
  <c r="D8" i="122"/>
  <c r="L8" i="122"/>
  <c r="D23" i="122"/>
  <c r="H8" i="122"/>
  <c r="B8" i="122"/>
  <c r="F8" i="122"/>
  <c r="J8" i="122"/>
  <c r="D23" i="121"/>
  <c r="H8" i="121"/>
  <c r="D8" i="121"/>
  <c r="L8" i="121"/>
  <c r="B8" i="121"/>
  <c r="F8" i="121"/>
  <c r="J8" i="121"/>
  <c r="H8" i="120"/>
  <c r="L8" i="120"/>
  <c r="B8" i="120"/>
  <c r="F8" i="120"/>
  <c r="J8" i="120"/>
  <c r="D8" i="119"/>
  <c r="B23" i="119"/>
  <c r="F23" i="119"/>
  <c r="H8" i="119"/>
  <c r="B8" i="119"/>
  <c r="F8" i="119"/>
  <c r="J8" i="119"/>
  <c r="D23" i="118"/>
  <c r="B22" i="118" s="1"/>
  <c r="H8" i="118"/>
  <c r="D8" i="118"/>
  <c r="L8" i="118"/>
  <c r="B8" i="118"/>
  <c r="F8" i="118"/>
  <c r="J8" i="118"/>
  <c r="B22" i="121" l="1"/>
  <c r="B7" i="124"/>
  <c r="B22" i="122"/>
  <c r="B7" i="123"/>
  <c r="B22" i="124"/>
  <c r="H7" i="124"/>
  <c r="B22" i="123"/>
  <c r="H7" i="123"/>
  <c r="H7" i="122"/>
  <c r="B7" i="122"/>
  <c r="B7" i="121"/>
  <c r="H7" i="121"/>
  <c r="H7" i="120"/>
  <c r="B7" i="120"/>
  <c r="B22" i="119"/>
  <c r="H7" i="119"/>
  <c r="B7" i="119"/>
  <c r="B7" i="118"/>
  <c r="H7" i="118"/>
  <c r="I38" i="117"/>
  <c r="I37" i="117"/>
  <c r="I35" i="117"/>
  <c r="I36" i="117"/>
  <c r="I34" i="117"/>
  <c r="I33" i="117"/>
  <c r="I32" i="117"/>
  <c r="M31" i="117"/>
  <c r="L31" i="117"/>
  <c r="F23" i="117"/>
  <c r="D23" i="117"/>
  <c r="B23" i="117"/>
  <c r="L38" i="116"/>
  <c r="I38" i="116"/>
  <c r="I37" i="116"/>
  <c r="I35" i="116"/>
  <c r="I36" i="116"/>
  <c r="I34" i="116"/>
  <c r="I33" i="116"/>
  <c r="I32" i="116"/>
  <c r="M31" i="116"/>
  <c r="L31" i="116"/>
  <c r="F23" i="116"/>
  <c r="D23" i="116"/>
  <c r="B23" i="116"/>
  <c r="I38" i="115"/>
  <c r="I37" i="115"/>
  <c r="I35" i="115"/>
  <c r="L36" i="115"/>
  <c r="I36" i="115"/>
  <c r="I34" i="115"/>
  <c r="I33" i="115"/>
  <c r="I32" i="115"/>
  <c r="M31" i="115"/>
  <c r="F23" i="115"/>
  <c r="D23" i="115"/>
  <c r="B23" i="115"/>
  <c r="I38" i="114"/>
  <c r="I37" i="114"/>
  <c r="I35" i="114"/>
  <c r="I36" i="114"/>
  <c r="I34" i="114"/>
  <c r="I33" i="114"/>
  <c r="I32" i="114"/>
  <c r="L31" i="114"/>
  <c r="I31" i="114"/>
  <c r="F23" i="114"/>
  <c r="D23" i="114"/>
  <c r="B23" i="114"/>
  <c r="I38" i="113"/>
  <c r="I37" i="113"/>
  <c r="I35" i="113"/>
  <c r="I36" i="113"/>
  <c r="I34" i="113"/>
  <c r="I33" i="113"/>
  <c r="I32" i="113"/>
  <c r="I31" i="113"/>
  <c r="F23" i="113"/>
  <c r="D23" i="113"/>
  <c r="B23" i="113"/>
  <c r="I38" i="112"/>
  <c r="I37" i="112"/>
  <c r="I35" i="112"/>
  <c r="I36" i="112"/>
  <c r="I34" i="112"/>
  <c r="I33" i="112"/>
  <c r="I32" i="112"/>
  <c r="I31" i="112"/>
  <c r="F23" i="112"/>
  <c r="D23" i="112"/>
  <c r="B23" i="112"/>
  <c r="I38" i="111"/>
  <c r="L38" i="114" l="1"/>
  <c r="K26" i="117"/>
  <c r="K38" i="117"/>
  <c r="L38" i="111"/>
  <c r="K37" i="112"/>
  <c r="K25" i="112"/>
  <c r="M38" i="112"/>
  <c r="L37" i="113"/>
  <c r="L37" i="114"/>
  <c r="K38" i="114"/>
  <c r="K26" i="114"/>
  <c r="M37" i="115"/>
  <c r="L38" i="115"/>
  <c r="M38" i="116"/>
  <c r="K25" i="117"/>
  <c r="K37" i="117"/>
  <c r="L37" i="112"/>
  <c r="K26" i="113"/>
  <c r="K38" i="113"/>
  <c r="K37" i="116"/>
  <c r="K25" i="116"/>
  <c r="M37" i="112"/>
  <c r="L38" i="113"/>
  <c r="M38" i="114"/>
  <c r="K25" i="115"/>
  <c r="K37" i="115"/>
  <c r="L37" i="116"/>
  <c r="K38" i="116"/>
  <c r="K26" i="116"/>
  <c r="M37" i="117"/>
  <c r="L38" i="117"/>
  <c r="M38" i="111"/>
  <c r="M37" i="113"/>
  <c r="M37" i="114"/>
  <c r="M38" i="115"/>
  <c r="L37" i="117"/>
  <c r="K38" i="112"/>
  <c r="K26" i="112"/>
  <c r="K38" i="111"/>
  <c r="L38" i="112"/>
  <c r="K25" i="113"/>
  <c r="K37" i="113"/>
  <c r="M38" i="113"/>
  <c r="K37" i="114"/>
  <c r="K25" i="114"/>
  <c r="L37" i="115"/>
  <c r="K26" i="115"/>
  <c r="K38" i="115"/>
  <c r="M37" i="116"/>
  <c r="M38" i="117"/>
  <c r="K19" i="112"/>
  <c r="K31" i="112"/>
  <c r="K24" i="112"/>
  <c r="K36" i="112"/>
  <c r="K33" i="113"/>
  <c r="K21" i="113"/>
  <c r="M34" i="113"/>
  <c r="M35" i="113"/>
  <c r="M32" i="114"/>
  <c r="K21" i="114"/>
  <c r="K33" i="114"/>
  <c r="K24" i="114"/>
  <c r="K36" i="114"/>
  <c r="K33" i="115"/>
  <c r="K21" i="115"/>
  <c r="K24" i="115"/>
  <c r="K36" i="115"/>
  <c r="K21" i="116"/>
  <c r="K33" i="116"/>
  <c r="K24" i="116"/>
  <c r="K36" i="116"/>
  <c r="K33" i="117"/>
  <c r="K21" i="117"/>
  <c r="M35" i="117"/>
  <c r="L33" i="113"/>
  <c r="L36" i="113"/>
  <c r="L33" i="114"/>
  <c r="L36" i="114"/>
  <c r="L31" i="115"/>
  <c r="L33" i="115"/>
  <c r="L33" i="116"/>
  <c r="L36" i="116"/>
  <c r="L33" i="117"/>
  <c r="L36" i="117"/>
  <c r="M32" i="112"/>
  <c r="K31" i="113"/>
  <c r="K19" i="113"/>
  <c r="K24" i="113"/>
  <c r="K36" i="113"/>
  <c r="K31" i="115"/>
  <c r="K19" i="115"/>
  <c r="M34" i="115"/>
  <c r="M35" i="115"/>
  <c r="M32" i="116"/>
  <c r="M32" i="117"/>
  <c r="M31" i="112"/>
  <c r="K32" i="112"/>
  <c r="K20" i="112"/>
  <c r="M33" i="112"/>
  <c r="K22" i="112"/>
  <c r="K34" i="112"/>
  <c r="M36" i="112"/>
  <c r="K23" i="112"/>
  <c r="K35" i="112"/>
  <c r="M31" i="113"/>
  <c r="K20" i="113"/>
  <c r="K32" i="113"/>
  <c r="M33" i="113"/>
  <c r="K22" i="113"/>
  <c r="K34" i="113"/>
  <c r="M36" i="113"/>
  <c r="K35" i="113"/>
  <c r="K23" i="113"/>
  <c r="M31" i="114"/>
  <c r="K32" i="114"/>
  <c r="K20" i="114"/>
  <c r="M33" i="114"/>
  <c r="K22" i="114"/>
  <c r="K34" i="114"/>
  <c r="M36" i="114"/>
  <c r="K23" i="114"/>
  <c r="K35" i="114"/>
  <c r="K20" i="115"/>
  <c r="K32" i="115"/>
  <c r="M33" i="115"/>
  <c r="K22" i="115"/>
  <c r="K34" i="115"/>
  <c r="M36" i="115"/>
  <c r="K35" i="115"/>
  <c r="K23" i="115"/>
  <c r="K32" i="116"/>
  <c r="K20" i="116"/>
  <c r="M33" i="116"/>
  <c r="K22" i="116"/>
  <c r="K34" i="116"/>
  <c r="M36" i="116"/>
  <c r="K23" i="116"/>
  <c r="K35" i="116"/>
  <c r="K20" i="117"/>
  <c r="K32" i="117"/>
  <c r="M33" i="117"/>
  <c r="K22" i="117"/>
  <c r="K34" i="117"/>
  <c r="M36" i="117"/>
  <c r="K35" i="117"/>
  <c r="K23" i="117"/>
  <c r="K33" i="112"/>
  <c r="K21" i="112"/>
  <c r="M34" i="112"/>
  <c r="M35" i="112"/>
  <c r="M32" i="113"/>
  <c r="K19" i="114"/>
  <c r="K31" i="114"/>
  <c r="M34" i="114"/>
  <c r="M35" i="114"/>
  <c r="M32" i="115"/>
  <c r="K19" i="116"/>
  <c r="K31" i="116"/>
  <c r="M34" i="116"/>
  <c r="M35" i="116"/>
  <c r="K31" i="117"/>
  <c r="K19" i="117"/>
  <c r="M34" i="117"/>
  <c r="K24" i="117"/>
  <c r="K36" i="117"/>
  <c r="L31" i="112"/>
  <c r="L33" i="112"/>
  <c r="L36" i="112"/>
  <c r="L31" i="113"/>
  <c r="L32" i="112"/>
  <c r="L34" i="112"/>
  <c r="L35" i="112"/>
  <c r="L32" i="113"/>
  <c r="L34" i="113"/>
  <c r="L35" i="113"/>
  <c r="L32" i="114"/>
  <c r="L34" i="114"/>
  <c r="L35" i="114"/>
  <c r="L32" i="115"/>
  <c r="L34" i="115"/>
  <c r="L35" i="115"/>
  <c r="L32" i="116"/>
  <c r="L34" i="116"/>
  <c r="L35" i="116"/>
  <c r="L32" i="117"/>
  <c r="L34" i="117"/>
  <c r="L35" i="117"/>
  <c r="B22" i="115"/>
  <c r="B22" i="114"/>
  <c r="B22" i="116"/>
  <c r="B22" i="117"/>
  <c r="B22" i="113"/>
  <c r="B22" i="112"/>
  <c r="J8" i="116"/>
  <c r="K26" i="111"/>
  <c r="B8" i="112"/>
  <c r="B8" i="116"/>
  <c r="F8" i="115"/>
  <c r="D8" i="117"/>
  <c r="L8" i="117"/>
  <c r="B8" i="117"/>
  <c r="F8" i="117"/>
  <c r="H8" i="117"/>
  <c r="J8" i="117"/>
  <c r="F8" i="116"/>
  <c r="B7" i="116" s="1"/>
  <c r="D8" i="116"/>
  <c r="H8" i="116"/>
  <c r="L8" i="116"/>
  <c r="D8" i="115"/>
  <c r="H8" i="115"/>
  <c r="L8" i="115"/>
  <c r="B8" i="115"/>
  <c r="J8" i="115"/>
  <c r="I31" i="115"/>
  <c r="B7" i="115"/>
  <c r="J8" i="114"/>
  <c r="L8" i="114"/>
  <c r="B8" i="114"/>
  <c r="F8" i="114"/>
  <c r="D8" i="114"/>
  <c r="H8" i="114"/>
  <c r="D8" i="113"/>
  <c r="B8" i="113"/>
  <c r="F8" i="113"/>
  <c r="H8" i="113"/>
  <c r="L8" i="113"/>
  <c r="J8" i="113"/>
  <c r="J8" i="112"/>
  <c r="F8" i="112"/>
  <c r="B7" i="112" s="1"/>
  <c r="D8" i="112"/>
  <c r="H8" i="112"/>
  <c r="L8" i="112"/>
  <c r="B7" i="117" l="1"/>
  <c r="H7" i="117"/>
  <c r="H7" i="116"/>
  <c r="H7" i="115"/>
  <c r="H7" i="114"/>
  <c r="B7" i="114"/>
  <c r="H7" i="113"/>
  <c r="B7" i="113"/>
  <c r="H7" i="112"/>
  <c r="I37" i="111" l="1"/>
  <c r="K37" i="111"/>
  <c r="M37" i="111" l="1"/>
  <c r="L37" i="111"/>
  <c r="I31" i="116"/>
  <c r="K25" i="111"/>
  <c r="F23" i="111"/>
  <c r="D23" i="111"/>
  <c r="M26" i="122" l="1"/>
  <c r="M26" i="123"/>
  <c r="M26" i="120"/>
  <c r="M26" i="118"/>
  <c r="M26" i="124"/>
  <c r="M26" i="121"/>
  <c r="M26" i="119"/>
  <c r="M26" i="117"/>
  <c r="M26" i="112"/>
  <c r="M26" i="115"/>
  <c r="M26" i="114"/>
  <c r="M26" i="113"/>
  <c r="M26" i="116"/>
  <c r="M26" i="111"/>
  <c r="I31" i="117"/>
  <c r="M25" i="123" l="1"/>
  <c r="M25" i="119"/>
  <c r="M25" i="121"/>
  <c r="M25" i="122"/>
  <c r="M25" i="118"/>
  <c r="M25" i="124"/>
  <c r="M25" i="120"/>
  <c r="M25" i="114"/>
  <c r="M25" i="112"/>
  <c r="M25" i="113"/>
  <c r="M25" i="116"/>
  <c r="M25" i="117"/>
  <c r="M25" i="115"/>
  <c r="M25" i="111"/>
  <c r="A14" i="46" l="1"/>
  <c r="A11" i="110"/>
  <c r="L56" i="109" l="1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B31" i="32" l="1"/>
  <c r="B24" i="32"/>
  <c r="L13" i="33"/>
  <c r="H13" i="33"/>
  <c r="D13" i="33"/>
  <c r="K13" i="33"/>
  <c r="G13" i="33"/>
  <c r="C13" i="33"/>
  <c r="J13" i="33"/>
  <c r="F13" i="33"/>
  <c r="M13" i="33"/>
  <c r="I13" i="33"/>
  <c r="E13" i="33"/>
  <c r="M6" i="32"/>
  <c r="L6" i="32"/>
  <c r="H6" i="32"/>
  <c r="D6" i="32"/>
  <c r="K6" i="32"/>
  <c r="G6" i="32"/>
  <c r="C6" i="32"/>
  <c r="J6" i="32"/>
  <c r="F6" i="32"/>
  <c r="I6" i="32"/>
  <c r="E6" i="32"/>
  <c r="I31" i="32"/>
  <c r="L31" i="32"/>
  <c r="D31" i="32"/>
  <c r="G31" i="32"/>
  <c r="F31" i="32"/>
  <c r="F11" i="32"/>
  <c r="I11" i="32"/>
  <c r="E11" i="32"/>
  <c r="H11" i="32"/>
  <c r="G24" i="33"/>
  <c r="J24" i="33"/>
  <c r="M24" i="33"/>
  <c r="L24" i="33"/>
  <c r="D24" i="33"/>
  <c r="K8" i="33"/>
  <c r="C8" i="33"/>
  <c r="C7" i="33" s="1"/>
  <c r="F8" i="33"/>
  <c r="I8" i="33"/>
  <c r="L8" i="33"/>
  <c r="L7" i="33" s="1"/>
  <c r="H8" i="33"/>
  <c r="H7" i="33" s="1"/>
  <c r="K11" i="32"/>
  <c r="G11" i="32"/>
  <c r="C11" i="32"/>
  <c r="J19" i="33"/>
  <c r="F19" i="33"/>
  <c r="M19" i="33"/>
  <c r="I19" i="33"/>
  <c r="E19" i="33"/>
  <c r="L19" i="33"/>
  <c r="L18" i="33" s="1"/>
  <c r="H19" i="33"/>
  <c r="D19" i="33"/>
  <c r="K19" i="33"/>
  <c r="G19" i="33"/>
  <c r="C19" i="33"/>
  <c r="M31" i="32"/>
  <c r="E31" i="32"/>
  <c r="H31" i="32"/>
  <c r="K31" i="32"/>
  <c r="C31" i="32"/>
  <c r="J31" i="32"/>
  <c r="J11" i="32"/>
  <c r="M11" i="32"/>
  <c r="L11" i="32"/>
  <c r="D11" i="32"/>
  <c r="K24" i="33"/>
  <c r="C24" i="33"/>
  <c r="F24" i="33"/>
  <c r="I24" i="33"/>
  <c r="E24" i="33"/>
  <c r="H24" i="33"/>
  <c r="H18" i="33" s="1"/>
  <c r="G8" i="33"/>
  <c r="G7" i="33" s="1"/>
  <c r="J8" i="33"/>
  <c r="M8" i="33"/>
  <c r="E8" i="33"/>
  <c r="E7" i="33" s="1"/>
  <c r="D8" i="33"/>
  <c r="D7" i="33" s="1"/>
  <c r="M24" i="32"/>
  <c r="I24" i="32"/>
  <c r="E24" i="32"/>
  <c r="L24" i="32"/>
  <c r="H24" i="32"/>
  <c r="D24" i="32"/>
  <c r="K24" i="32"/>
  <c r="G24" i="32"/>
  <c r="C24" i="32"/>
  <c r="J24" i="32"/>
  <c r="F24" i="32"/>
  <c r="J7" i="33" l="1"/>
  <c r="D18" i="33"/>
  <c r="C18" i="33"/>
  <c r="C6" i="33" s="1"/>
  <c r="K18" i="33"/>
  <c r="I7" i="33"/>
  <c r="M7" i="33"/>
  <c r="K7" i="33"/>
  <c r="F7" i="33"/>
  <c r="H23" i="32"/>
  <c r="H30" i="32"/>
  <c r="E30" i="32"/>
  <c r="E18" i="33"/>
  <c r="E6" i="33" s="1"/>
  <c r="E23" i="32"/>
  <c r="D6" i="33"/>
  <c r="F18" i="33"/>
  <c r="K30" i="32"/>
  <c r="I18" i="33"/>
  <c r="I6" i="33" s="1"/>
  <c r="G18" i="33"/>
  <c r="G6" i="33" s="1"/>
  <c r="K5" i="32"/>
  <c r="K23" i="32"/>
  <c r="J18" i="33"/>
  <c r="J6" i="33" s="1"/>
  <c r="M18" i="33"/>
  <c r="E10" i="32"/>
  <c r="E5" i="32"/>
  <c r="H5" i="32"/>
  <c r="K10" i="32"/>
  <c r="H10" i="32"/>
  <c r="H6" i="33"/>
  <c r="L6" i="33"/>
  <c r="M6" i="33" l="1"/>
  <c r="F6" i="33"/>
  <c r="K6" i="33"/>
  <c r="B11" i="32"/>
  <c r="B6" i="32"/>
  <c r="M45" i="33"/>
  <c r="L44" i="33"/>
  <c r="J47" i="33"/>
  <c r="K43" i="33"/>
  <c r="G43" i="33"/>
  <c r="H39" i="33"/>
  <c r="J35" i="33"/>
  <c r="K30" i="33"/>
  <c r="B24" i="33"/>
  <c r="B19" i="33"/>
  <c r="B13" i="33"/>
  <c r="B8" i="33"/>
  <c r="K6" i="22" l="1"/>
  <c r="G6" i="22"/>
  <c r="J6" i="22"/>
  <c r="F6" i="22"/>
  <c r="C6" i="22"/>
  <c r="M6" i="22"/>
  <c r="E6" i="22"/>
  <c r="L6" i="22"/>
  <c r="H6" i="22"/>
  <c r="I6" i="22"/>
  <c r="N24" i="22"/>
  <c r="J16" i="22"/>
  <c r="F16" i="22"/>
  <c r="M16" i="22"/>
  <c r="I16" i="22"/>
  <c r="E16" i="22"/>
  <c r="L16" i="22"/>
  <c r="H16" i="22"/>
  <c r="D16" i="22"/>
  <c r="K16" i="22"/>
  <c r="G16" i="22"/>
  <c r="C16" i="22"/>
  <c r="B7" i="33"/>
  <c r="N10" i="22"/>
  <c r="I11" i="22"/>
  <c r="L11" i="22"/>
  <c r="D11" i="22"/>
  <c r="G11" i="22"/>
  <c r="F11" i="22"/>
  <c r="N30" i="22"/>
  <c r="K21" i="22"/>
  <c r="G21" i="22"/>
  <c r="C21" i="22"/>
  <c r="J21" i="22"/>
  <c r="F21" i="22"/>
  <c r="M21" i="22"/>
  <c r="I21" i="22"/>
  <c r="E21" i="22"/>
  <c r="L21" i="22"/>
  <c r="H21" i="22"/>
  <c r="D21" i="22"/>
  <c r="M11" i="22"/>
  <c r="E11" i="22"/>
  <c r="H11" i="22"/>
  <c r="K11" i="22"/>
  <c r="C11" i="22"/>
  <c r="J11" i="22"/>
  <c r="N9" i="22"/>
  <c r="N8" i="22"/>
  <c r="L26" i="22"/>
  <c r="H26" i="22"/>
  <c r="D26" i="22"/>
  <c r="K26" i="22"/>
  <c r="G26" i="22"/>
  <c r="C26" i="22"/>
  <c r="J26" i="22"/>
  <c r="F26" i="22"/>
  <c r="M26" i="22"/>
  <c r="I26" i="22"/>
  <c r="E26" i="22"/>
  <c r="B18" i="33"/>
  <c r="N28" i="22"/>
  <c r="N14" i="22"/>
  <c r="N19" i="22"/>
  <c r="N23" i="22"/>
  <c r="N22" i="22"/>
  <c r="N27" i="22"/>
  <c r="N13" i="22"/>
  <c r="N15" i="22"/>
  <c r="N20" i="22"/>
  <c r="N25" i="22"/>
  <c r="N29" i="22"/>
  <c r="N18" i="22"/>
  <c r="N17" i="22"/>
  <c r="B26" i="22"/>
  <c r="B21" i="22"/>
  <c r="B16" i="22"/>
  <c r="B11" i="22"/>
  <c r="N12" i="22"/>
  <c r="D6" i="22"/>
  <c r="N7" i="22"/>
  <c r="B6" i="22"/>
  <c r="K5" i="33"/>
  <c r="H5" i="33"/>
  <c r="E5" i="33"/>
  <c r="B23" i="111" l="1"/>
  <c r="B22" i="111" s="1"/>
  <c r="K5" i="22"/>
  <c r="E5" i="22"/>
  <c r="H5" i="22"/>
  <c r="N21" i="22"/>
  <c r="N16" i="22"/>
  <c r="B6" i="33"/>
  <c r="N26" i="22"/>
  <c r="N11" i="22"/>
  <c r="N5" i="22"/>
  <c r="F25" i="47" l="1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C24" i="47"/>
  <c r="D24" i="47"/>
  <c r="E24" i="47"/>
  <c r="B24" i="47"/>
  <c r="I21" i="118" l="1"/>
  <c r="I21" i="120"/>
  <c r="I21" i="123"/>
  <c r="I21" i="124"/>
  <c r="I21" i="119"/>
  <c r="I21" i="122"/>
  <c r="I21" i="121"/>
  <c r="I21" i="111"/>
  <c r="I21" i="113"/>
  <c r="I21" i="115"/>
  <c r="I21" i="117"/>
  <c r="I21" i="112"/>
  <c r="I21" i="114"/>
  <c r="I21" i="116"/>
  <c r="I19" i="124"/>
  <c r="I19" i="119"/>
  <c r="I19" i="120"/>
  <c r="I19" i="122"/>
  <c r="I19" i="121"/>
  <c r="I19" i="118"/>
  <c r="I19" i="123"/>
  <c r="I19" i="113"/>
  <c r="I19" i="115"/>
  <c r="I19" i="117"/>
  <c r="I19" i="114"/>
  <c r="I19" i="111"/>
  <c r="I19" i="112"/>
  <c r="I19" i="116"/>
  <c r="I20" i="118"/>
  <c r="I20" i="119"/>
  <c r="I20" i="124"/>
  <c r="I20" i="120"/>
  <c r="I20" i="121"/>
  <c r="I20" i="122"/>
  <c r="I20" i="123"/>
  <c r="I20" i="111"/>
  <c r="I20" i="112"/>
  <c r="I20" i="116"/>
  <c r="I20" i="117"/>
  <c r="I20" i="113"/>
  <c r="I20" i="115"/>
  <c r="I20" i="114"/>
  <c r="I22" i="124"/>
  <c r="I22" i="120"/>
  <c r="I22" i="121"/>
  <c r="I22" i="122"/>
  <c r="I22" i="123"/>
  <c r="I22" i="119"/>
  <c r="I22" i="118"/>
  <c r="I22" i="113"/>
  <c r="I22" i="117"/>
  <c r="I22" i="114"/>
  <c r="I22" i="111"/>
  <c r="I22" i="115"/>
  <c r="I22" i="112"/>
  <c r="I22" i="116"/>
  <c r="F24" i="47"/>
  <c r="H4" i="47" l="1"/>
  <c r="I4" i="47"/>
  <c r="I18" i="77" l="1"/>
  <c r="H18" i="77"/>
  <c r="E7" i="46" l="1"/>
  <c r="F7" i="46"/>
  <c r="G7" i="46"/>
  <c r="H7" i="46"/>
  <c r="I7" i="46"/>
  <c r="J7" i="46"/>
  <c r="K7" i="46"/>
  <c r="L7" i="46"/>
  <c r="M7" i="46"/>
  <c r="N7" i="46"/>
  <c r="O7" i="46"/>
  <c r="P7" i="46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C12" i="53" l="1"/>
  <c r="D12" i="53"/>
  <c r="E12" i="53"/>
  <c r="F12" i="53"/>
  <c r="G12" i="53"/>
  <c r="H12" i="53"/>
  <c r="I12" i="53"/>
  <c r="J12" i="53"/>
  <c r="K12" i="53"/>
  <c r="L12" i="53"/>
  <c r="M12" i="53"/>
  <c r="B12" i="53"/>
  <c r="N6" i="46" l="1"/>
  <c r="K6" i="46"/>
  <c r="E6" i="46"/>
  <c r="C7" i="46"/>
  <c r="D7" i="46"/>
  <c r="B6" i="46" s="1"/>
  <c r="M53" i="109" l="1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L27" i="108"/>
  <c r="M52" i="108"/>
  <c r="L52" i="108"/>
  <c r="M26" i="108"/>
  <c r="L26" i="108"/>
  <c r="M51" i="108"/>
  <c r="L51" i="108"/>
  <c r="M25" i="108"/>
  <c r="L25" i="108"/>
  <c r="M50" i="108"/>
  <c r="L50" i="108"/>
  <c r="M24" i="108"/>
  <c r="L24" i="108"/>
  <c r="M49" i="108"/>
  <c r="L49" i="108"/>
  <c r="M23" i="108"/>
  <c r="L23" i="108"/>
  <c r="M48" i="108"/>
  <c r="L48" i="108"/>
  <c r="M22" i="108"/>
  <c r="L22" i="108"/>
  <c r="M47" i="108"/>
  <c r="L47" i="108"/>
  <c r="M21" i="108"/>
  <c r="L21" i="108"/>
  <c r="M46" i="108"/>
  <c r="L46" i="108"/>
  <c r="M20" i="108"/>
  <c r="L20" i="108"/>
  <c r="M45" i="108"/>
  <c r="L45" i="108"/>
  <c r="M19" i="108"/>
  <c r="L19" i="108"/>
  <c r="M44" i="108"/>
  <c r="L44" i="108"/>
  <c r="M18" i="108"/>
  <c r="L18" i="108"/>
  <c r="M43" i="108"/>
  <c r="L43" i="108"/>
  <c r="M17" i="108"/>
  <c r="L17" i="108"/>
  <c r="M42" i="108"/>
  <c r="L42" i="108"/>
  <c r="M16" i="108"/>
  <c r="L16" i="108"/>
  <c r="M41" i="108"/>
  <c r="L41" i="108"/>
  <c r="M15" i="108"/>
  <c r="L15" i="108"/>
  <c r="M40" i="108"/>
  <c r="L40" i="108"/>
  <c r="M14" i="108"/>
  <c r="L14" i="108"/>
  <c r="M39" i="108"/>
  <c r="L39" i="108"/>
  <c r="M13" i="108"/>
  <c r="L13" i="108"/>
  <c r="M38" i="108"/>
  <c r="L38" i="108"/>
  <c r="M12" i="108"/>
  <c r="L12" i="108"/>
  <c r="M37" i="108"/>
  <c r="L37" i="108"/>
  <c r="M11" i="108"/>
  <c r="L11" i="108"/>
  <c r="M36" i="108"/>
  <c r="L36" i="108"/>
  <c r="M10" i="108"/>
  <c r="L10" i="108"/>
  <c r="M35" i="108"/>
  <c r="L35" i="108"/>
  <c r="M9" i="108"/>
  <c r="L9" i="108"/>
  <c r="M34" i="108"/>
  <c r="L34" i="108"/>
  <c r="M8" i="108"/>
  <c r="L8" i="108"/>
  <c r="M33" i="108"/>
  <c r="L33" i="108"/>
  <c r="M7" i="108"/>
  <c r="L7" i="108"/>
  <c r="M32" i="108"/>
  <c r="L32" i="108"/>
  <c r="M6" i="108"/>
  <c r="L6" i="108"/>
  <c r="M31" i="108"/>
  <c r="L31" i="108"/>
  <c r="M5" i="108"/>
  <c r="L5" i="108"/>
  <c r="M30" i="108"/>
  <c r="L30" i="108"/>
  <c r="M4" i="108"/>
  <c r="L4" i="108"/>
  <c r="B5" i="33" l="1"/>
  <c r="K40" i="33" s="1"/>
  <c r="B30" i="32"/>
  <c r="B23" i="32"/>
  <c r="B10" i="32"/>
  <c r="B5" i="32"/>
  <c r="B5" i="22"/>
  <c r="K11" i="53" l="1"/>
  <c r="H11" i="53"/>
  <c r="E11" i="53"/>
  <c r="B11" i="53"/>
  <c r="M6" i="53"/>
  <c r="L6" i="53"/>
  <c r="K6" i="53"/>
  <c r="J6" i="53"/>
  <c r="I6" i="53"/>
  <c r="H6" i="53"/>
  <c r="G6" i="53"/>
  <c r="F6" i="53"/>
  <c r="E6" i="53"/>
  <c r="D6" i="53"/>
  <c r="C6" i="53"/>
  <c r="B6" i="53"/>
  <c r="K5" i="53" l="1"/>
  <c r="H5" i="53"/>
  <c r="E5" i="53"/>
  <c r="B5" i="53" l="1"/>
  <c r="M40" i="7" l="1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N24" i="7"/>
  <c r="N23" i="7"/>
  <c r="N39" i="7" l="1"/>
  <c r="N40" i="7"/>
  <c r="K33" i="53" l="1"/>
  <c r="G33" i="53"/>
  <c r="D33" i="53"/>
  <c r="C33" i="53"/>
  <c r="L32" i="53"/>
  <c r="I32" i="53"/>
  <c r="E32" i="53"/>
  <c r="M32" i="53"/>
  <c r="K35" i="53"/>
  <c r="J35" i="53"/>
  <c r="F35" i="53"/>
  <c r="C35" i="53"/>
  <c r="B35" i="53"/>
  <c r="L34" i="53"/>
  <c r="G34" i="53"/>
  <c r="C34" i="53"/>
  <c r="M38" i="53"/>
  <c r="L38" i="53"/>
  <c r="I38" i="53"/>
  <c r="L37" i="53"/>
  <c r="K37" i="53"/>
  <c r="J37" i="53"/>
  <c r="I37" i="53"/>
  <c r="H37" i="53"/>
  <c r="G37" i="53"/>
  <c r="F37" i="53"/>
  <c r="E37" i="53"/>
  <c r="D37" i="53"/>
  <c r="C37" i="53"/>
  <c r="B37" i="53"/>
  <c r="L47" i="53"/>
  <c r="I47" i="53"/>
  <c r="G47" i="53"/>
  <c r="E47" i="53"/>
  <c r="D47" i="53"/>
  <c r="C47" i="53"/>
  <c r="M41" i="53"/>
  <c r="L41" i="53"/>
  <c r="K41" i="53"/>
  <c r="J41" i="53"/>
  <c r="I41" i="53"/>
  <c r="H41" i="53"/>
  <c r="G41" i="53"/>
  <c r="F41" i="53"/>
  <c r="D41" i="53"/>
  <c r="C41" i="53"/>
  <c r="B41" i="53"/>
  <c r="M45" i="53"/>
  <c r="L45" i="53"/>
  <c r="K45" i="53"/>
  <c r="J45" i="53"/>
  <c r="I45" i="53"/>
  <c r="H45" i="53"/>
  <c r="G45" i="53"/>
  <c r="F45" i="53"/>
  <c r="E45" i="53"/>
  <c r="D45" i="53"/>
  <c r="C45" i="53"/>
  <c r="M44" i="53"/>
  <c r="L44" i="53"/>
  <c r="K44" i="53"/>
  <c r="J44" i="53"/>
  <c r="I44" i="53"/>
  <c r="H44" i="53"/>
  <c r="G44" i="53"/>
  <c r="F44" i="53"/>
  <c r="E44" i="53"/>
  <c r="D44" i="53"/>
  <c r="C44" i="53"/>
  <c r="B44" i="53"/>
  <c r="M43" i="53"/>
  <c r="L43" i="53"/>
  <c r="K43" i="53"/>
  <c r="J43" i="53"/>
  <c r="I43" i="53"/>
  <c r="H43" i="53"/>
  <c r="G43" i="53"/>
  <c r="F43" i="53"/>
  <c r="E43" i="53"/>
  <c r="D43" i="53"/>
  <c r="C43" i="53"/>
  <c r="B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A1" i="27"/>
  <c r="M1" i="123" l="1"/>
  <c r="M1" i="122"/>
  <c r="M1" i="119"/>
  <c r="M1" i="121"/>
  <c r="M1" i="118"/>
  <c r="M1" i="124"/>
  <c r="M1" i="120"/>
  <c r="M1" i="117"/>
  <c r="M1" i="116"/>
  <c r="M1" i="115"/>
  <c r="M1" i="114"/>
  <c r="M1" i="113"/>
  <c r="M1" i="112"/>
  <c r="M1" i="111"/>
  <c r="AF1" i="55"/>
  <c r="N1" i="94"/>
  <c r="N1" i="22"/>
  <c r="M1" i="77"/>
  <c r="P1" i="10"/>
  <c r="S1" i="97"/>
  <c r="N1" i="32"/>
  <c r="N1" i="7"/>
  <c r="Q1" i="107"/>
  <c r="J1" i="47"/>
  <c r="P1" i="110"/>
  <c r="Y1" i="109"/>
  <c r="N1" i="33"/>
  <c r="M1" i="59"/>
  <c r="N1" i="53"/>
  <c r="Y1" i="108"/>
  <c r="P1" i="46"/>
  <c r="J1" i="57"/>
  <c r="I1" i="105"/>
  <c r="AG1" i="55"/>
  <c r="AJ1" i="55"/>
  <c r="AC1" i="55"/>
  <c r="K47" i="53"/>
  <c r="D32" i="53"/>
  <c r="F47" i="53"/>
  <c r="J47" i="53"/>
  <c r="N11" i="33"/>
  <c r="H47" i="53"/>
  <c r="M37" i="53"/>
  <c r="M36" i="53"/>
  <c r="H38" i="53"/>
  <c r="H36" i="53"/>
  <c r="B34" i="53"/>
  <c r="M47" i="53"/>
  <c r="L36" i="53"/>
  <c r="E36" i="53"/>
  <c r="D36" i="53"/>
  <c r="N8" i="32"/>
  <c r="E34" i="53"/>
  <c r="I34" i="53"/>
  <c r="M34" i="53"/>
  <c r="N13" i="32"/>
  <c r="N16" i="32"/>
  <c r="F32" i="53"/>
  <c r="J32" i="53"/>
  <c r="N23" i="33"/>
  <c r="N34" i="32"/>
  <c r="N35" i="32"/>
  <c r="N36" i="32"/>
  <c r="N37" i="32"/>
  <c r="N41" i="32"/>
  <c r="N42" i="32"/>
  <c r="D34" i="53"/>
  <c r="H34" i="53"/>
  <c r="G35" i="53"/>
  <c r="B38" i="53"/>
  <c r="B36" i="53"/>
  <c r="F38" i="53"/>
  <c r="F36" i="53"/>
  <c r="J38" i="53"/>
  <c r="J36" i="53"/>
  <c r="E38" i="53"/>
  <c r="D38" i="53"/>
  <c r="N26" i="32"/>
  <c r="N28" i="32"/>
  <c r="N29" i="32"/>
  <c r="D35" i="53"/>
  <c r="H35" i="53"/>
  <c r="L35" i="53"/>
  <c r="H33" i="53"/>
  <c r="L33" i="53"/>
  <c r="E33" i="53"/>
  <c r="M33" i="53"/>
  <c r="I36" i="53"/>
  <c r="N18" i="53"/>
  <c r="N41" i="53" s="1"/>
  <c r="N22" i="53"/>
  <c r="N45" i="53" s="1"/>
  <c r="B47" i="53"/>
  <c r="N15" i="33"/>
  <c r="N17" i="33"/>
  <c r="N25" i="33"/>
  <c r="N28" i="33"/>
  <c r="N13" i="7"/>
  <c r="K38" i="53"/>
  <c r="K36" i="53"/>
  <c r="N21" i="53"/>
  <c r="N44" i="53" s="1"/>
  <c r="E41" i="53"/>
  <c r="G38" i="53"/>
  <c r="G36" i="53"/>
  <c r="N14" i="7"/>
  <c r="N13" i="53"/>
  <c r="N14" i="53"/>
  <c r="N38" i="53" s="1"/>
  <c r="N19" i="53"/>
  <c r="N42" i="53" s="1"/>
  <c r="N20" i="53"/>
  <c r="N43" i="53" s="1"/>
  <c r="B45" i="53"/>
  <c r="C38" i="53"/>
  <c r="C36" i="53"/>
  <c r="H32" i="53"/>
  <c r="N26" i="33"/>
  <c r="N7" i="32"/>
  <c r="N9" i="32"/>
  <c r="N12" i="32"/>
  <c r="N14" i="32"/>
  <c r="N43" i="32"/>
  <c r="N12" i="33"/>
  <c r="N16" i="33"/>
  <c r="N15" i="32"/>
  <c r="N17" i="32"/>
  <c r="N25" i="32"/>
  <c r="N27" i="32"/>
  <c r="N32" i="32"/>
  <c r="N33" i="32"/>
  <c r="N38" i="32"/>
  <c r="N39" i="32"/>
  <c r="N40" i="32"/>
  <c r="N9" i="33"/>
  <c r="N10" i="33"/>
  <c r="N14" i="33"/>
  <c r="N20" i="33"/>
  <c r="N21" i="33"/>
  <c r="N22" i="33"/>
  <c r="N27" i="33"/>
  <c r="N23" i="32" l="1"/>
  <c r="N19" i="33"/>
  <c r="N5" i="32"/>
  <c r="J34" i="53"/>
  <c r="N8" i="33"/>
  <c r="F34" i="53"/>
  <c r="K32" i="53"/>
  <c r="B32" i="53"/>
  <c r="N24" i="32"/>
  <c r="N24" i="33"/>
  <c r="N26" i="53"/>
  <c r="N47" i="53" s="1"/>
  <c r="I33" i="53"/>
  <c r="I35" i="53"/>
  <c r="B33" i="53"/>
  <c r="N13" i="33"/>
  <c r="N30" i="32"/>
  <c r="N10" i="32"/>
  <c r="N37" i="53"/>
  <c r="N11" i="53"/>
  <c r="N36" i="53" s="1"/>
  <c r="N8" i="53" l="1"/>
  <c r="N33" i="53" s="1"/>
  <c r="G32" i="53"/>
  <c r="N7" i="53"/>
  <c r="N32" i="53" s="1"/>
  <c r="C32" i="53"/>
  <c r="J33" i="53"/>
  <c r="E35" i="53"/>
  <c r="N10" i="53"/>
  <c r="N35" i="53" s="1"/>
  <c r="F33" i="53"/>
  <c r="N7" i="33"/>
  <c r="M35" i="53"/>
  <c r="N18" i="33"/>
  <c r="K34" i="53"/>
  <c r="N9" i="53"/>
  <c r="N34" i="53" s="1"/>
  <c r="N5" i="33" l="1"/>
  <c r="N5" i="53"/>
  <c r="H6" i="46" l="1"/>
  <c r="B7" i="46"/>
  <c r="N31" i="53" l="1"/>
  <c r="H7" i="110" l="1"/>
  <c r="B7" i="110"/>
  <c r="N7" i="110"/>
  <c r="K35" i="111" l="1"/>
  <c r="K33" i="111"/>
  <c r="K36" i="111"/>
  <c r="K32" i="111"/>
  <c r="K34" i="111"/>
  <c r="N7" i="10"/>
  <c r="E7" i="10"/>
  <c r="E6" i="59"/>
  <c r="B23" i="97"/>
  <c r="B9" i="97"/>
  <c r="E23" i="97"/>
  <c r="E36" i="97"/>
  <c r="B36" i="97"/>
  <c r="E9" i="97"/>
  <c r="B6" i="59"/>
  <c r="H6" i="59"/>
  <c r="H7" i="10"/>
  <c r="B7" i="10"/>
  <c r="H9" i="97"/>
  <c r="H36" i="97"/>
  <c r="H23" i="97"/>
  <c r="E7" i="110"/>
  <c r="G7" i="110"/>
  <c r="J7" i="110"/>
  <c r="F7" i="110"/>
  <c r="I7" i="110"/>
  <c r="C7" i="110"/>
  <c r="K7" i="110"/>
  <c r="Q35" i="97"/>
  <c r="D7" i="110"/>
  <c r="B6" i="110" s="1"/>
  <c r="N35" i="97"/>
  <c r="Q22" i="97"/>
  <c r="Q6" i="97"/>
  <c r="Q8" i="97"/>
  <c r="N8" i="97"/>
  <c r="N22" i="97"/>
  <c r="N6" i="97"/>
  <c r="K28" i="59"/>
  <c r="K30" i="59"/>
  <c r="K32" i="59"/>
  <c r="I34" i="59"/>
  <c r="B16" i="110"/>
  <c r="P7" i="110"/>
  <c r="O7" i="110"/>
  <c r="K35" i="59" l="1"/>
  <c r="I33" i="59"/>
  <c r="J29" i="59"/>
  <c r="J32" i="59"/>
  <c r="I27" i="59"/>
  <c r="K27" i="59"/>
  <c r="J27" i="59"/>
  <c r="K37" i="59"/>
  <c r="D12" i="55"/>
  <c r="E6" i="97"/>
  <c r="J34" i="59"/>
  <c r="I35" i="59"/>
  <c r="J31" i="59"/>
  <c r="G4" i="57"/>
  <c r="M36" i="111"/>
  <c r="M34" i="111"/>
  <c r="M32" i="111"/>
  <c r="M35" i="111"/>
  <c r="M33" i="111"/>
  <c r="K31" i="111"/>
  <c r="L33" i="111"/>
  <c r="L36" i="111"/>
  <c r="L34" i="111"/>
  <c r="E6" i="110"/>
  <c r="C15" i="55"/>
  <c r="J36" i="59"/>
  <c r="I29" i="59"/>
  <c r="K29" i="59"/>
  <c r="K34" i="59"/>
  <c r="G7" i="10"/>
  <c r="J30" i="59"/>
  <c r="D17" i="55"/>
  <c r="C16" i="55"/>
  <c r="C11" i="55"/>
  <c r="C18" i="55"/>
  <c r="C17" i="55"/>
  <c r="D11" i="55"/>
  <c r="D19" i="55"/>
  <c r="E16" i="110"/>
  <c r="N6" i="110"/>
  <c r="I37" i="59"/>
  <c r="J33" i="59"/>
  <c r="I28" i="59"/>
  <c r="C4" i="57"/>
  <c r="H4" i="57"/>
  <c r="F4" i="57"/>
  <c r="C10" i="55"/>
  <c r="C12" i="55"/>
  <c r="E9" i="55"/>
  <c r="E17" i="55"/>
  <c r="E15" i="55"/>
  <c r="J35" i="59"/>
  <c r="K31" i="59"/>
  <c r="I32" i="59"/>
  <c r="E16" i="55"/>
  <c r="I30" i="59"/>
  <c r="J28" i="59"/>
  <c r="J37" i="59"/>
  <c r="K33" i="59"/>
  <c r="I36" i="59"/>
  <c r="H6" i="97"/>
  <c r="C14" i="55"/>
  <c r="D13" i="55"/>
  <c r="E18" i="55"/>
  <c r="D16" i="55"/>
  <c r="E13" i="55"/>
  <c r="E11" i="55"/>
  <c r="E19" i="55"/>
  <c r="H6" i="110"/>
  <c r="J8" i="47"/>
  <c r="J23" i="97"/>
  <c r="D14" i="55"/>
  <c r="F7" i="10"/>
  <c r="K36" i="59"/>
  <c r="K26" i="59"/>
  <c r="I31" i="59"/>
  <c r="D7" i="10"/>
  <c r="J7" i="10"/>
  <c r="C19" i="55"/>
  <c r="B8" i="55"/>
  <c r="E10" i="55"/>
  <c r="E14" i="55"/>
  <c r="C13" i="55"/>
  <c r="D15" i="55"/>
  <c r="E12" i="55"/>
  <c r="D10" i="55"/>
  <c r="D18" i="55"/>
  <c r="F36" i="97"/>
  <c r="K9" i="97"/>
  <c r="K36" i="97"/>
  <c r="K23" i="97"/>
  <c r="J5" i="47"/>
  <c r="B4" i="47"/>
  <c r="J7" i="47"/>
  <c r="G4" i="47"/>
  <c r="D4" i="47"/>
  <c r="J16" i="47"/>
  <c r="I4" i="57"/>
  <c r="D36" i="97"/>
  <c r="J6" i="57"/>
  <c r="J8" i="57"/>
  <c r="J10" i="57"/>
  <c r="J12" i="57"/>
  <c r="J14" i="57"/>
  <c r="J16" i="57"/>
  <c r="J18" i="57"/>
  <c r="C9" i="97"/>
  <c r="I36" i="97"/>
  <c r="G36" i="97"/>
  <c r="O7" i="10"/>
  <c r="K6" i="59"/>
  <c r="D6" i="59"/>
  <c r="J10" i="47"/>
  <c r="E4" i="47"/>
  <c r="J14" i="47"/>
  <c r="J18" i="47"/>
  <c r="J9" i="47"/>
  <c r="J13" i="47"/>
  <c r="J9" i="97"/>
  <c r="J36" i="97"/>
  <c r="G23" i="97"/>
  <c r="G9" i="97"/>
  <c r="B6" i="97"/>
  <c r="I26" i="59"/>
  <c r="C6" i="59"/>
  <c r="I6" i="59"/>
  <c r="F6" i="59"/>
  <c r="J11" i="47"/>
  <c r="J15" i="47"/>
  <c r="D9" i="97"/>
  <c r="E4" i="57"/>
  <c r="D4" i="57"/>
  <c r="D23" i="97"/>
  <c r="B4" i="57"/>
  <c r="J5" i="57"/>
  <c r="J7" i="57"/>
  <c r="J9" i="57"/>
  <c r="J11" i="57"/>
  <c r="J13" i="57"/>
  <c r="J15" i="57"/>
  <c r="J17" i="57"/>
  <c r="C23" i="97"/>
  <c r="F23" i="97"/>
  <c r="E22" i="97" s="1"/>
  <c r="C9" i="55"/>
  <c r="J26" i="59"/>
  <c r="H16" i="110"/>
  <c r="K7" i="10"/>
  <c r="C7" i="10"/>
  <c r="I7" i="10"/>
  <c r="P7" i="10"/>
  <c r="J6" i="59"/>
  <c r="G6" i="59"/>
  <c r="J6" i="47"/>
  <c r="J12" i="47"/>
  <c r="F4" i="47"/>
  <c r="C4" i="47"/>
  <c r="J17" i="47"/>
  <c r="I9" i="97"/>
  <c r="I23" i="97"/>
  <c r="C36" i="97"/>
  <c r="F9" i="97"/>
  <c r="D9" i="55"/>
  <c r="K6" i="97"/>
  <c r="M7" i="110"/>
  <c r="L7" i="110"/>
  <c r="K23" i="111" l="1"/>
  <c r="L35" i="111"/>
  <c r="K20" i="111"/>
  <c r="L32" i="111"/>
  <c r="E6" i="10"/>
  <c r="K6" i="110"/>
  <c r="K21" i="111"/>
  <c r="M31" i="111"/>
  <c r="L31" i="111"/>
  <c r="K22" i="111"/>
  <c r="K24" i="111"/>
  <c r="H6" i="10"/>
  <c r="B8" i="111"/>
  <c r="H8" i="111"/>
  <c r="E35" i="97"/>
  <c r="H35" i="97"/>
  <c r="H22" i="97"/>
  <c r="B6" i="10"/>
  <c r="N6" i="10"/>
  <c r="B5" i="59"/>
  <c r="H8" i="97"/>
  <c r="L9" i="97"/>
  <c r="M23" i="97"/>
  <c r="E5" i="59"/>
  <c r="N16" i="110"/>
  <c r="B8" i="97"/>
  <c r="K16" i="110"/>
  <c r="L23" i="97"/>
  <c r="J4" i="57"/>
  <c r="L36" i="97"/>
  <c r="E8" i="97"/>
  <c r="L7" i="10"/>
  <c r="M9" i="97"/>
  <c r="M7" i="10"/>
  <c r="L6" i="59"/>
  <c r="M36" i="97"/>
  <c r="B22" i="97"/>
  <c r="J4" i="47"/>
  <c r="M6" i="59"/>
  <c r="H5" i="59"/>
  <c r="B35" i="97"/>
  <c r="K8" i="97" l="1"/>
  <c r="B18" i="10"/>
  <c r="B16" i="10"/>
  <c r="B20" i="10"/>
  <c r="B19" i="10"/>
  <c r="B21" i="10"/>
  <c r="B22" i="10"/>
  <c r="B17" i="10"/>
  <c r="K19" i="111"/>
  <c r="D8" i="111"/>
  <c r="L8" i="111"/>
  <c r="J8" i="111"/>
  <c r="F8" i="111"/>
  <c r="K35" i="97"/>
  <c r="K22" i="97"/>
  <c r="K5" i="59"/>
  <c r="K6" i="10"/>
  <c r="H7" i="111" l="1"/>
  <c r="B7" i="111"/>
  <c r="D46" i="53" l="1"/>
  <c r="G46" i="53"/>
  <c r="H46" i="53"/>
  <c r="L46" i="53"/>
  <c r="I46" i="53"/>
  <c r="K46" i="53"/>
  <c r="E46" i="53"/>
  <c r="M46" i="53"/>
  <c r="C46" i="53"/>
  <c r="J46" i="53"/>
  <c r="F46" i="53"/>
  <c r="K35" i="7" l="1"/>
  <c r="I36" i="7"/>
  <c r="C38" i="7"/>
  <c r="D38" i="7"/>
  <c r="I32" i="111"/>
  <c r="D37" i="7"/>
  <c r="D34" i="7"/>
  <c r="I33" i="111"/>
  <c r="B34" i="7"/>
  <c r="C35" i="7"/>
  <c r="I36" i="111"/>
  <c r="C37" i="7"/>
  <c r="D33" i="7"/>
  <c r="I35" i="111"/>
  <c r="C36" i="7"/>
  <c r="B37" i="7"/>
  <c r="D35" i="7"/>
  <c r="C33" i="7"/>
  <c r="B36" i="7"/>
  <c r="D36" i="7"/>
  <c r="L34" i="7"/>
  <c r="K34" i="7"/>
  <c r="J21" i="77"/>
  <c r="H35" i="7"/>
  <c r="M35" i="7"/>
  <c r="H16" i="7"/>
  <c r="H24" i="53" s="1"/>
  <c r="H31" i="53" s="1"/>
  <c r="H26" i="7"/>
  <c r="H25" i="53" s="1"/>
  <c r="H28" i="53" s="1"/>
  <c r="F16" i="7"/>
  <c r="F24" i="53" s="1"/>
  <c r="F31" i="53" s="1"/>
  <c r="D16" i="7"/>
  <c r="D24" i="53" s="1"/>
  <c r="D31" i="53" s="1"/>
  <c r="G36" i="7"/>
  <c r="N21" i="7"/>
  <c r="K16" i="7"/>
  <c r="K24" i="53" s="1"/>
  <c r="K31" i="53" s="1"/>
  <c r="F34" i="7"/>
  <c r="H6" i="77"/>
  <c r="J27" i="77"/>
  <c r="E35" i="7"/>
  <c r="E34" i="7"/>
  <c r="E37" i="7"/>
  <c r="F37" i="7"/>
  <c r="E26" i="7"/>
  <c r="E25" i="53" s="1"/>
  <c r="E28" i="53" s="1"/>
  <c r="G16" i="7"/>
  <c r="G24" i="53" s="1"/>
  <c r="G31" i="53" s="1"/>
  <c r="D18" i="77"/>
  <c r="I34" i="7"/>
  <c r="D26" i="7"/>
  <c r="D25" i="53" s="1"/>
  <c r="D28" i="53" s="1"/>
  <c r="I33" i="7"/>
  <c r="I6" i="7"/>
  <c r="C26" i="7"/>
  <c r="C25" i="53" s="1"/>
  <c r="C28" i="53" s="1"/>
  <c r="J26" i="77"/>
  <c r="L26" i="7"/>
  <c r="L25" i="53" s="1"/>
  <c r="L28" i="53" s="1"/>
  <c r="F18" i="77"/>
  <c r="N22" i="7"/>
  <c r="F36" i="7"/>
  <c r="I35" i="7"/>
  <c r="L6" i="7"/>
  <c r="L33" i="7"/>
  <c r="M16" i="7"/>
  <c r="M24" i="53" s="1"/>
  <c r="M31" i="53" s="1"/>
  <c r="N19" i="7"/>
  <c r="N28" i="7"/>
  <c r="I26" i="7"/>
  <c r="I25" i="53" s="1"/>
  <c r="I28" i="53" s="1"/>
  <c r="G37" i="7"/>
  <c r="J28" i="77"/>
  <c r="I37" i="7"/>
  <c r="E18" i="77"/>
  <c r="M34" i="7"/>
  <c r="F33" i="7"/>
  <c r="F6" i="7"/>
  <c r="G33" i="7"/>
  <c r="J24" i="77"/>
  <c r="J34" i="7"/>
  <c r="J31" i="77"/>
  <c r="M6" i="7"/>
  <c r="M33" i="7"/>
  <c r="E36" i="7"/>
  <c r="J16" i="7"/>
  <c r="J24" i="53" s="1"/>
  <c r="J31" i="53" s="1"/>
  <c r="H33" i="7"/>
  <c r="F26" i="7"/>
  <c r="F25" i="53" s="1"/>
  <c r="F28" i="53" s="1"/>
  <c r="G18" i="77"/>
  <c r="J37" i="7"/>
  <c r="J32" i="77"/>
  <c r="M26" i="7"/>
  <c r="M25" i="53" s="1"/>
  <c r="M28" i="53" s="1"/>
  <c r="L35" i="7"/>
  <c r="I38" i="7"/>
  <c r="N29" i="7"/>
  <c r="C16" i="7"/>
  <c r="C24" i="53" s="1"/>
  <c r="C31" i="53" s="1"/>
  <c r="B26" i="7"/>
  <c r="N27" i="7"/>
  <c r="N30" i="7"/>
  <c r="J25" i="77"/>
  <c r="B18" i="77"/>
  <c r="J19" i="77"/>
  <c r="H37" i="7"/>
  <c r="K26" i="7"/>
  <c r="M37" i="7"/>
  <c r="E38" i="7"/>
  <c r="J20" i="77"/>
  <c r="L37" i="7"/>
  <c r="G35" i="7"/>
  <c r="M38" i="7"/>
  <c r="L16" i="7"/>
  <c r="L24" i="53" s="1"/>
  <c r="L31" i="53" s="1"/>
  <c r="E16" i="7"/>
  <c r="J22" i="77"/>
  <c r="L38" i="7"/>
  <c r="H36" i="7"/>
  <c r="G34" i="7"/>
  <c r="K36" i="7"/>
  <c r="I16" i="7"/>
  <c r="I24" i="53" s="1"/>
  <c r="I31" i="53" s="1"/>
  <c r="J38" i="7"/>
  <c r="B16" i="7"/>
  <c r="N17" i="7"/>
  <c r="G26" i="7"/>
  <c r="G25" i="53" s="1"/>
  <c r="G28" i="53" s="1"/>
  <c r="J35" i="7"/>
  <c r="J23" i="77"/>
  <c r="M36" i="7"/>
  <c r="J33" i="7"/>
  <c r="J6" i="7"/>
  <c r="F35" i="7"/>
  <c r="L36" i="7"/>
  <c r="K6" i="7"/>
  <c r="K33" i="7"/>
  <c r="N20" i="7"/>
  <c r="J26" i="7"/>
  <c r="J25" i="53" s="1"/>
  <c r="J28" i="53" s="1"/>
  <c r="E33" i="7"/>
  <c r="E6" i="7"/>
  <c r="N23" i="53"/>
  <c r="N46" i="53" s="1"/>
  <c r="B46" i="53"/>
  <c r="F38" i="7"/>
  <c r="H34" i="7"/>
  <c r="J30" i="77"/>
  <c r="J36" i="7"/>
  <c r="K38" i="7"/>
  <c r="N18" i="7"/>
  <c r="K37" i="7"/>
  <c r="H38" i="7"/>
  <c r="G6" i="77"/>
  <c r="E5" i="77" s="1"/>
  <c r="I6" i="77"/>
  <c r="E6" i="77"/>
  <c r="M6" i="77"/>
  <c r="K5" i="77" s="1"/>
  <c r="F6" i="77"/>
  <c r="J6" i="77"/>
  <c r="H5" i="77" s="1"/>
  <c r="C18" i="77"/>
  <c r="K6" i="77"/>
  <c r="L6" i="77"/>
  <c r="N10" i="7" l="1"/>
  <c r="M19" i="121"/>
  <c r="M19" i="122"/>
  <c r="M19" i="119"/>
  <c r="M19" i="118"/>
  <c r="M19" i="124"/>
  <c r="M19" i="120"/>
  <c r="M19" i="123"/>
  <c r="M19" i="117"/>
  <c r="M19" i="113"/>
  <c r="M19" i="115"/>
  <c r="M19" i="116"/>
  <c r="M19" i="114"/>
  <c r="M19" i="112"/>
  <c r="M19" i="111"/>
  <c r="M23" i="122"/>
  <c r="M23" i="123"/>
  <c r="M23" i="121"/>
  <c r="M23" i="119"/>
  <c r="M23" i="118"/>
  <c r="M23" i="120"/>
  <c r="M23" i="124"/>
  <c r="M23" i="113"/>
  <c r="M23" i="117"/>
  <c r="M23" i="112"/>
  <c r="M23" i="116"/>
  <c r="M23" i="114"/>
  <c r="M23" i="115"/>
  <c r="M23" i="111"/>
  <c r="M21" i="120"/>
  <c r="M21" i="122"/>
  <c r="M21" i="121"/>
  <c r="M21" i="119"/>
  <c r="M21" i="123"/>
  <c r="M21" i="124"/>
  <c r="M21" i="118"/>
  <c r="M21" i="112"/>
  <c r="M21" i="116"/>
  <c r="M21" i="114"/>
  <c r="M21" i="117"/>
  <c r="M21" i="113"/>
  <c r="M21" i="115"/>
  <c r="M21" i="111"/>
  <c r="M24" i="122"/>
  <c r="M24" i="121"/>
  <c r="M24" i="123"/>
  <c r="M24" i="120"/>
  <c r="M24" i="119"/>
  <c r="M24" i="118"/>
  <c r="M24" i="124"/>
  <c r="M24" i="117"/>
  <c r="M24" i="114"/>
  <c r="M24" i="115"/>
  <c r="M24" i="116"/>
  <c r="M24" i="113"/>
  <c r="M24" i="112"/>
  <c r="M24" i="111"/>
  <c r="M20" i="123"/>
  <c r="M20" i="124"/>
  <c r="M20" i="118"/>
  <c r="M20" i="119"/>
  <c r="M20" i="120"/>
  <c r="M20" i="122"/>
  <c r="M20" i="121"/>
  <c r="M20" i="113"/>
  <c r="M20" i="117"/>
  <c r="M20" i="115"/>
  <c r="M20" i="116"/>
  <c r="M20" i="112"/>
  <c r="M20" i="114"/>
  <c r="M20" i="111"/>
  <c r="B33" i="7"/>
  <c r="M22" i="118"/>
  <c r="M22" i="122"/>
  <c r="M22" i="121"/>
  <c r="M22" i="120"/>
  <c r="M22" i="124"/>
  <c r="M22" i="123"/>
  <c r="M22" i="119"/>
  <c r="M22" i="113"/>
  <c r="M22" i="116"/>
  <c r="M22" i="117"/>
  <c r="M22" i="112"/>
  <c r="M22" i="115"/>
  <c r="M22" i="114"/>
  <c r="M22" i="111"/>
  <c r="N9" i="7"/>
  <c r="B35" i="7"/>
  <c r="D6" i="7"/>
  <c r="N8" i="7"/>
  <c r="B38" i="7"/>
  <c r="C6" i="77"/>
  <c r="N11" i="7"/>
  <c r="N7" i="7"/>
  <c r="C6" i="7"/>
  <c r="I34" i="111"/>
  <c r="C34" i="7"/>
  <c r="N34" i="7" s="1"/>
  <c r="B6" i="7"/>
  <c r="B6" i="77"/>
  <c r="I31" i="111"/>
  <c r="E32" i="7"/>
  <c r="I32" i="7"/>
  <c r="G49" i="53"/>
  <c r="G17" i="53"/>
  <c r="G40" i="53" s="1"/>
  <c r="G27" i="53"/>
  <c r="G48" i="53" s="1"/>
  <c r="E15" i="7"/>
  <c r="E24" i="53"/>
  <c r="E31" i="53" s="1"/>
  <c r="F49" i="53"/>
  <c r="F27" i="53"/>
  <c r="F48" i="53" s="1"/>
  <c r="F17" i="53"/>
  <c r="F40" i="53" s="1"/>
  <c r="H15" i="7"/>
  <c r="L32" i="7"/>
  <c r="K32" i="7"/>
  <c r="N15" i="7"/>
  <c r="H27" i="53"/>
  <c r="H48" i="53" s="1"/>
  <c r="H17" i="53"/>
  <c r="H49" i="53"/>
  <c r="N35" i="7"/>
  <c r="N25" i="7"/>
  <c r="F32" i="7"/>
  <c r="D17" i="53"/>
  <c r="D40" i="53" s="1"/>
  <c r="D27" i="53"/>
  <c r="D48" i="53" s="1"/>
  <c r="D49" i="53"/>
  <c r="K5" i="7"/>
  <c r="J32" i="7"/>
  <c r="N36" i="7"/>
  <c r="B24" i="53"/>
  <c r="B15" i="7"/>
  <c r="H25" i="7"/>
  <c r="J18" i="77"/>
  <c r="B25" i="7"/>
  <c r="B25" i="53"/>
  <c r="K15" i="7"/>
  <c r="N33" i="7"/>
  <c r="E25" i="7"/>
  <c r="M27" i="53"/>
  <c r="M48" i="53" s="1"/>
  <c r="M49" i="53"/>
  <c r="M17" i="53"/>
  <c r="M40" i="53" s="1"/>
  <c r="H32" i="7"/>
  <c r="I27" i="53"/>
  <c r="I48" i="53" s="1"/>
  <c r="I49" i="53"/>
  <c r="I17" i="53"/>
  <c r="I40" i="53" s="1"/>
  <c r="J49" i="53"/>
  <c r="J17" i="53"/>
  <c r="J40" i="53" s="1"/>
  <c r="J27" i="53"/>
  <c r="J48" i="53" s="1"/>
  <c r="N37" i="7"/>
  <c r="K25" i="53"/>
  <c r="K28" i="53" s="1"/>
  <c r="K25" i="7"/>
  <c r="J29" i="77"/>
  <c r="H6" i="7"/>
  <c r="H5" i="7" s="1"/>
  <c r="M32" i="7"/>
  <c r="D32" i="7"/>
  <c r="L17" i="53"/>
  <c r="L40" i="53" s="1"/>
  <c r="L49" i="53"/>
  <c r="L27" i="53"/>
  <c r="L48" i="53" s="1"/>
  <c r="C49" i="53"/>
  <c r="C17" i="53"/>
  <c r="C40" i="53" s="1"/>
  <c r="C27" i="53"/>
  <c r="C48" i="53" s="1"/>
  <c r="E49" i="53"/>
  <c r="E17" i="53"/>
  <c r="B32" i="7" l="1"/>
  <c r="C32" i="7"/>
  <c r="B5" i="7"/>
  <c r="D6" i="77"/>
  <c r="B5" i="77" s="1"/>
  <c r="E27" i="53"/>
  <c r="E48" i="53" s="1"/>
  <c r="K31" i="7"/>
  <c r="H16" i="53"/>
  <c r="H40" i="53"/>
  <c r="K49" i="53"/>
  <c r="K17" i="53"/>
  <c r="K27" i="53"/>
  <c r="K48" i="53" s="1"/>
  <c r="N25" i="53"/>
  <c r="B28" i="53"/>
  <c r="G38" i="7"/>
  <c r="G6" i="7"/>
  <c r="E5" i="7" s="1"/>
  <c r="N12" i="7"/>
  <c r="N5" i="7" s="1"/>
  <c r="B31" i="53"/>
  <c r="N24" i="53"/>
  <c r="E16" i="53"/>
  <c r="E40" i="53"/>
  <c r="H31" i="7"/>
  <c r="B31" i="7" l="1"/>
  <c r="B17" i="53"/>
  <c r="B27" i="53"/>
  <c r="B49" i="53"/>
  <c r="N28" i="53"/>
  <c r="N49" i="53" s="1"/>
  <c r="K16" i="53"/>
  <c r="K40" i="53"/>
  <c r="G32" i="7"/>
  <c r="E31" i="7" s="1"/>
  <c r="N38" i="7"/>
  <c r="N31" i="7" s="1"/>
  <c r="B48" i="53" l="1"/>
  <c r="N27" i="53"/>
  <c r="N48" i="53" s="1"/>
  <c r="N16" i="53"/>
  <c r="N40" i="53" s="1"/>
  <c r="B40" i="53"/>
  <c r="B16" i="53"/>
</calcChain>
</file>

<file path=xl/sharedStrings.xml><?xml version="1.0" encoding="utf-8"?>
<sst xmlns="http://schemas.openxmlformats.org/spreadsheetml/2006/main" count="1738" uniqueCount="443">
  <si>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</si>
  <si>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</si>
  <si>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</si>
  <si>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</si>
  <si>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</si>
  <si>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</si>
  <si>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</si>
  <si>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</si>
  <si>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</si>
  <si>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</si>
  <si>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</si>
  <si>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</si>
  <si>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</si>
  <si>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</si>
  <si>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</si>
  <si>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</si>
  <si>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</si>
  <si>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</si>
  <si>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</si>
  <si>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</si>
  <si>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</si>
  <si>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</si>
  <si>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</si>
  <si>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</si>
  <si>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</si>
  <si>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</si>
  <si>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</si>
  <si>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</si>
  <si>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</si>
  <si>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</si>
  <si>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</si>
  <si>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</si>
  <si>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</si>
  <si>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</si>
  <si>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</si>
  <si>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</si>
  <si>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</si>
  <si>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</si>
  <si>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</si>
  <si>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</si>
  <si>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</si>
  <si>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</si>
  <si>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</si>
  <si>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</si>
  <si>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</si>
  <si>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</si>
  <si>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</si>
  <si>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</si>
  <si>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</si>
  <si>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</si>
  <si>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</si>
  <si>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</si>
  <si>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</si>
  <si>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</si>
  <si>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</si>
  <si>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</si>
  <si>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</si>
  <si>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</si>
  <si>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</si>
  <si>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</si>
  <si>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</si>
  <si>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</si>
  <si>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</si>
  <si>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Celkem kraj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</si>
  <si>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</si>
  <si>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</si>
  <si>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</si>
  <si>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</si>
  <si>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</si>
  <si>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</si>
  <si>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</si>
  <si>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</si>
  <si>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</si>
  <si>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</si>
  <si>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</si>
  <si>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</si>
  <si>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</si>
  <si>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</si>
  <si>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</si>
  <si>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</si>
  <si>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</si>
  <si>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</si>
  <si>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</si>
  <si>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</si>
  <si>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</si>
  <si>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</si>
  <si>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</si>
  <si>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</si>
  <si>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</si>
  <si>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</si>
  <si>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</si>
  <si>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</si>
  <si>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</si>
  <si>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</si>
  <si>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</si>
  <si>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</si>
  <si>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</si>
  <si>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</si>
  <si>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</si>
  <si>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</si>
  <si>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</si>
  <si>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</si>
  <si>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</si>
  <si>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</si>
  <si>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</si>
  <si>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</si>
  <si>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</si>
  <si>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</si>
  <si>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</si>
  <si>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</si>
  <si>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</si>
  <si>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</si>
  <si>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</si>
  <si>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Přeshraniční fyzikální toky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</si>
  <si>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</si>
  <si>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</si>
  <si>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</si>
  <si>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</si>
  <si>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</si>
  <si>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</si>
  <si>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</si>
  <si>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</si>
  <si>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</si>
  <si>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</si>
  <si>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Bilance fyzikálních toků PS a RDS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</si>
  <si>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</si>
  <si>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</si>
  <si>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</si>
  <si>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</si>
  <si>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</si>
  <si>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</si>
  <si>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</si>
  <si>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</si>
  <si>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</si>
  <si>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</si>
  <si>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</si>
  <si>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</si>
  <si>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</si>
  <si>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</si>
  <si>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</si>
  <si>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</si>
  <si>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</si>
  <si>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</si>
  <si>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</si>
  <si>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</si>
  <si>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</si>
  <si>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</si>
  <si>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</si>
  <si>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</si>
  <si>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</si>
  <si>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</si>
  <si>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</si>
  <si>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</si>
  <si>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</si>
  <si>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</si>
  <si>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</si>
  <si>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</si>
  <si>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</si>
  <si>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</si>
  <si>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</si>
  <si>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</si>
  <si>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</si>
  <si>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</si>
  <si>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</si>
  <si>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</si>
  <si>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</si>
  <si>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</si>
  <si>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</si>
  <si>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</si>
  <si>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</si>
  <si>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</si>
  <si>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</si>
  <si>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</si>
  <si>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</si>
  <si>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</si>
  <si>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</si>
  <si>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</si>
  <si>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</si>
  <si>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</si>
  <si>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</si>
  <si>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</si>
  <si>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</si>
  <si>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</si>
  <si>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</si>
  <si>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</si>
  <si>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</si>
  <si>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</si>
  <si>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</si>
  <si>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</si>
  <si>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</si>
  <si>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</si>
  <si>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</si>
  <si>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</si>
  <si>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</si>
  <si>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</si>
  <si>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</si>
  <si>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</si>
  <si>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</si>
  <si>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</si>
  <si>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</si>
  <si>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</si>
  <si>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nízké napětí do 1 kV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</si>
  <si>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</si>
  <si>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</si>
  <si>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</si>
  <si>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</si>
  <si>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</si>
  <si>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</si>
  <si>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</si>
  <si>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</si>
  <si>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</si>
  <si>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</si>
  <si>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</si>
  <si>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</si>
  <si>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</si>
  <si>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</si>
  <si>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</si>
  <si>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</si>
  <si>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</si>
  <si>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</si>
  <si>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</si>
  <si>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</si>
  <si>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</si>
  <si>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</si>
  <si>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</si>
  <si>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</si>
  <si>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</si>
  <si>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</si>
  <si>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</si>
  <si>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</si>
  <si>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</si>
  <si>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</si>
  <si>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</si>
  <si>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</si>
  <si>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</si>
  <si>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</si>
  <si>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Celkové ztráty *)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</si>
  <si>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</si>
  <si>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</si>
  <si>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</si>
  <si>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</si>
  <si>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</si>
  <si>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</si>
  <si>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</si>
  <si>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</si>
  <si>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</si>
  <si>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</si>
  <si>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</si>
  <si>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</si>
  <si>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</si>
  <si>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</si>
  <si>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</si>
  <si>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</si>
  <si>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</si>
  <si>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</si>
  <si>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</si>
  <si>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</si>
  <si>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</si>
  <si>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</si>
  <si>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</si>
  <si>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</si>
  <si>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</si>
  <si>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</si>
  <si>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</si>
  <si>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</si>
  <si>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</si>
  <si>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</si>
  <si>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</si>
  <si>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</si>
  <si>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</si>
  <si>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</si>
  <si>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</si>
  <si>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</si>
  <si>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</si>
  <si>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Celkové ztráty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</si>
  <si>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Spotřeba elektřiny ČR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</si>
  <si>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</si>
  <si>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</si>
  <si>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</si>
  <si>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</si>
  <si>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</si>
  <si>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</si>
  <si>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</si>
  <si>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</si>
  <si>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</si>
  <si>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t.</t>
    </r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</si>
  <si>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</si>
  <si>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</si>
  <si>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</si>
  <si>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</si>
  <si>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</si>
  <si>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</si>
  <si>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</si>
  <si>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</si>
  <si>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</si>
  <si>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</si>
  <si>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Oddělení statistiky a sledování kvality ERÚ, Praha 2016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</si>
  <si>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</si>
  <si>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</si>
  <si>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</si>
  <si>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</si>
  <si>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</si>
  <si>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</si>
  <si>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</si>
  <si>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</si>
  <si>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</si>
  <si>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t>I. čtvrtletí 2016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</si>
  <si>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</si>
  <si>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</si>
  <si>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</si>
  <si>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</si>
  <si>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</si>
  <si>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</si>
  <si>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</si>
  <si>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</si>
  <si>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</si>
  <si>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</si>
  <si>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</si>
  <si>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</si>
  <si>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</si>
  <si>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</si>
  <si>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Hodinová hodnota elektrického výkonu dodávaného do přenosové soustavy připojenými výrobci elektřiny + saldo (uvádí se s a bez hodnoty výkonu čerpání přečerpávacích vodních elektráren).</t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</si>
  <si>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</si>
  <si>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</si>
  <si>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</si>
  <si>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</si>
  <si>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</si>
  <si>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</si>
  <si>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</si>
  <si>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KVET do 1 MWe včetně</t>
  </si>
  <si>
    <t>KVET nad 1 MWe do 5 MWe včetně</t>
  </si>
  <si>
    <t>KVET nad 5 MWe</t>
  </si>
  <si>
    <t>zdroj dat: výkaz ERÚ-1 (nad 10 MW), OTE, a.s. (do 10 MW)</t>
  </si>
  <si>
    <t>Celkový instalovaný elektrický výkon [MWe]</t>
  </si>
  <si>
    <t>Celkový instalovaný tepelný výkon [MWt]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</si>
  <si>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</si>
  <si>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[MWe]</t>
  </si>
  <si>
    <t>[MWt]</t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</si>
  <si>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</si>
  <si>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</si>
  <si>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</si>
  <si>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</si>
  <si>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</si>
  <si>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</si>
  <si>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</si>
  <si>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</si>
  <si>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</si>
  <si>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</si>
  <si>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</si>
  <si>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Spotřeba elektřiny</t>
  </si>
  <si>
    <t>Kraj</t>
  </si>
  <si>
    <t>11. Instalovaný výkon v ES ČR a rozdělení do jednotlivých krajů v ČR [MW]</t>
  </si>
  <si>
    <t>12.1 Výroba elektřiny v krajích ČR podle technologie elektráren [MWh]</t>
  </si>
  <si>
    <t>12.2 Spotřeba elektřiny v krajích ČR podle kategorie spotřeb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</si>
  <si>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</si>
  <si>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</si>
  <si>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</si>
  <si>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</si>
  <si>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17. Přeshraniční fyzikální toky [GWh]</t>
  </si>
  <si>
    <t>16. Bilance fyzikálních toků PS a RDS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</si>
  <si>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</si>
  <si>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</si>
  <si>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</si>
  <si>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</si>
  <si>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</si>
  <si>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</si>
  <si>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</si>
  <si>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</si>
  <si>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</si>
  <si>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</si>
  <si>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</si>
  <si>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</si>
  <si>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</si>
  <si>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</si>
  <si>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</si>
  <si>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</si>
  <si>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</si>
  <si>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</si>
  <si>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Praha</t>
  </si>
  <si>
    <t>Výroba a spotřeba: Středočeský kraj</t>
  </si>
  <si>
    <t>Výroba a spotřeba: Ústecký kraj</t>
  </si>
  <si>
    <t>Výroba a spotřeba: Vysočina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</si>
  <si>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</si>
  <si>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</si>
  <si>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</si>
  <si>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</si>
  <si>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</si>
  <si>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</si>
  <si>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</si>
  <si>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</si>
  <si>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</si>
  <si>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</si>
  <si>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</si>
  <si>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</si>
  <si>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</si>
  <si>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</si>
  <si>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</si>
  <si>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</si>
  <si>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</si>
  <si>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</si>
  <si>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18.2  Den maxima zatížení ES ČR v 1. čtvrtletí 2016 (19. 1. 2016 9:00)</t>
  </si>
  <si>
    <t>18.3  Den minima zatížení ES ČR v 1. čtvrtletí 2016 (29. 3. 2016 3:00)</t>
  </si>
  <si>
    <t>≤ 10 kW</t>
  </si>
  <si>
    <t>13. Spotřeba elektřiny v krajích ČR podle sektorů národního hospodářství [MWh]</t>
  </si>
  <si>
    <t>15. Spotřeba elektřiny v jednotlivých soustavách RDS [MWh]</t>
  </si>
  <si>
    <t>14.1 Výroba a spotřeba: Jihočeský kraj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</si>
  <si>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</si>
  <si>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</si>
  <si>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</si>
  <si>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</si>
  <si>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</si>
  <si>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</si>
  <si>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</si>
  <si>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</si>
  <si>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</si>
  <si>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</si>
  <si>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</si>
  <si>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</si>
  <si>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</si>
  <si>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</si>
  <si>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</si>
  <si>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</si>
  <si>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</si>
  <si>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</si>
  <si>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</si>
  <si>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</si>
  <si>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</si>
  <si>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</si>
  <si>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</si>
  <si>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</si>
  <si>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</si>
  <si>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</si>
  <si>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</si>
  <si>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</si>
  <si>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</si>
  <si>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</si>
  <si>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</si>
  <si>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 xml:space="preserve">Energetický regulační úřad (ERÚ) vydává v souladu s § 17 odst. 7 písm. m) energetického zákona č. 458/2000 Sb. čtvrtletní zprávu o provozu elektrizační soustavy za I. čtvrtletí 2016. Veškerá data vycházejí z podkladů od licencovaných subjektů.
Předkládaná zpráva je oproti zprávám z předchozího roku vydávána čtvrtletně, a to na základě novely energetického zákona. Tato změna si vyžádala mírnou úpravu většiny kapitol, zároveň došlo ke změnám na základě zkušeností a obdržených podnětů. Jedná se například o nové kapitoly s krajským vyhodnocením, kde je každému kraji věnován samostatný list s údaji o instalovaném výkonu, výrobě a spotřebě elektřiny v kraji a porovnání s celou ČR. Vynechány byly naopak tabulky, které členily podporované zdroje do kategorií dle cenového rozhodnutí.
Čtvrtletní zpráva obsahuje kapitoly, které podávají ucelený přehled o statistice elektroenergetiky v ČR. Veškeré detaily týkající se metodiky vykazování údajů pro statistiku ERÚ jsou uvedeny v Metodice statistiky elektroenergetiky, která je zveřejněna na internetových stránkách ERÚ současně s aktuálními výkazy. Kromě vlastní statistiky využívá ERÚ i data o podporovaných zdrojích ze systému OTE, a.s. Z toho vyplývá, že nejsou zahrnuty údaje týkající se výroby elektřiny z obnovitelných zdrojů výrobců, kteří nežádali o vyplacení podpory v daném období.
Je nezbytné upozornit, že někteří výrobci POZE nárokují podporu s delším časovým odstupem, a z tohoto důvodu mohou být informace o podporovaných zdrojích (z dat OTE, a.s.) "neúplné". Ucelené informace budou následně uvedeny v roční zprávě o provozu ES ČR za rok 2016, která bude zveřejněna na konci května 2017.
Zároveň upozorňujeme, že zveřejněná statistika je zpracována z obdržených údajů od jednotlivých výrobců a provozovatelů distribučních soustav, resp. přenosové soustavy a u jednotlivých ukazatelů nejsou prováděny žádné korekční dopočty. Zjištěné a opravené chyby v obdržených datech jsou průběžně promítány do statistiky a projeví se vždy v dalších zveřejněných zprávách, případně v roční zprávě.
Ve sledovaném období bylo vyrobeno celkem cca 23,1 TWh elektřiny brutto, což je o 4,7 % méně než v I. čtvrtletí roku 2015 (údaje za I. čtvrtletí 2015 z roční zprávy o provozu ES ČR 2015). Celková tuzemská brutto spotřeba (TBS) dosáhla hodnoty 19,6 TWh, což představuje nárůst přibližně o 1,2 % oproti I. čtvrtletí roku 2015. Z vyhodnocení salda ve sledovaném období je patrná setrvalá převaha exportu nad importem, a to konkrétně 3,4 TWh. Maxima zatížení v daném čtvrtletí bylo dosaženo dne 19. 1. ve 9:00 hod.  Minima zatížení bylo dosaženo dne 29. 3. ve 3:00 hod.  
Případné dotazy, komentáře či připomínky směřujte na adresu elektro.statistika@eru.cz.
</t>
  </si>
  <si>
    <t>9:00</t>
  </si>
  <si>
    <t>12:00</t>
  </si>
  <si>
    <t>8:00</t>
  </si>
  <si>
    <t>5:00</t>
  </si>
  <si>
    <t>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</si>
</sst>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0.0_ "/>
    <numFmt numFmtId="166" formatCode="h:mm;@"/>
    <numFmt numFmtId="167" formatCode="[$-F800]dddd\,\ mmmm\ dd\,\ yyyy"/>
    <numFmt numFmtId="168" formatCode="#,##0.00\ &quot;Kč&quot;"/>
    <numFmt numFmtId="169" formatCode="#,##0.0&quot; GWh&quot;"/>
    <numFmt numFmtId="170" formatCode="ddd"/>
    <numFmt numFmtId="171" formatCode="0.0"/>
    <numFmt numFmtId="172" formatCode="0.0%"/>
    <numFmt numFmtId="173" formatCode="d/\ m/"/>
  </numFmts>
  <fonts count="7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color theme="2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2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773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164" fontId="22" fillId="18" borderId="14" xfId="0" applyNumberFormat="1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164" fontId="22" fillId="18" borderId="17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9" fontId="33" fillId="0" borderId="0" xfId="0" applyNumberFormat="1" applyFont="1" applyFill="1" applyBorder="1" applyAlignment="1">
      <alignment horizontal="left"/>
    </xf>
    <xf numFmtId="169" fontId="33" fillId="0" borderId="0" xfId="0" applyNumberFormat="1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169" fontId="32" fillId="0" borderId="0" xfId="0" applyNumberFormat="1" applyFont="1" applyFill="1" applyBorder="1" applyAlignment="1">
      <alignment horizontal="right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167" fontId="22" fillId="0" borderId="11" xfId="0" applyNumberFormat="1" applyFont="1" applyFill="1" applyBorder="1" applyAlignment="1">
      <alignment horizontal="right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18" borderId="11" xfId="0" applyNumberFormat="1" applyFont="1" applyFill="1" applyBorder="1"/>
    <xf numFmtId="164" fontId="22" fillId="18" borderId="13" xfId="0" applyNumberFormat="1" applyFont="1" applyFill="1" applyBorder="1"/>
    <xf numFmtId="0" fontId="22" fillId="18" borderId="0" xfId="0" applyFont="1" applyFill="1" applyAlignment="1"/>
    <xf numFmtId="0" fontId="23" fillId="18" borderId="0" xfId="0" applyFont="1" applyFill="1"/>
    <xf numFmtId="0" fontId="22" fillId="18" borderId="0" xfId="0" applyFont="1" applyFill="1" applyAlignment="1">
      <alignment vertical="center"/>
    </xf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164" fontId="22" fillId="0" borderId="19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8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8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70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70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164" fontId="24" fillId="0" borderId="12" xfId="0" applyNumberFormat="1" applyFont="1" applyFill="1" applyBorder="1"/>
    <xf numFmtId="164" fontId="22" fillId="18" borderId="10" xfId="0" applyNumberFormat="1" applyFont="1" applyFill="1" applyBorder="1"/>
    <xf numFmtId="164" fontId="22" fillId="18" borderId="42" xfId="0" applyNumberFormat="1" applyFont="1" applyFill="1" applyBorder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0" fontId="22" fillId="18" borderId="9" xfId="0" applyFont="1" applyFill="1" applyBorder="1" applyAlignment="1">
      <alignment horizontal="left" indent="1"/>
    </xf>
    <xf numFmtId="0" fontId="22" fillId="18" borderId="19" xfId="0" applyFont="1" applyFill="1" applyBorder="1" applyAlignment="1">
      <alignment horizontal="left" indent="1"/>
    </xf>
    <xf numFmtId="0" fontId="22" fillId="18" borderId="17" xfId="0" applyFont="1" applyFill="1" applyBorder="1" applyAlignment="1">
      <alignment horizontal="left" indent="1"/>
    </xf>
    <xf numFmtId="164" fontId="22" fillId="18" borderId="34" xfId="0" applyNumberFormat="1" applyFont="1" applyFill="1" applyBorder="1"/>
    <xf numFmtId="164" fontId="22" fillId="18" borderId="59" xfId="0" applyNumberFormat="1" applyFont="1" applyFill="1" applyBorder="1"/>
    <xf numFmtId="164" fontId="22" fillId="18" borderId="35" xfId="0" applyNumberFormat="1" applyFont="1" applyFill="1" applyBorder="1"/>
    <xf numFmtId="164" fontId="22" fillId="18" borderId="38" xfId="0" applyNumberFormat="1" applyFont="1" applyFill="1" applyBorder="1" applyAlignment="1">
      <alignment horizontal="right"/>
    </xf>
    <xf numFmtId="164" fontId="22" fillId="18" borderId="37" xfId="0" applyNumberFormat="1" applyFont="1" applyFill="1" applyBorder="1" applyAlignment="1">
      <alignment horizontal="right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/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Fill="1" applyBorder="1" applyAlignment="1">
      <alignment horizontal="left" indent="1"/>
    </xf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68" fillId="19" borderId="16" xfId="0" applyNumberFormat="1" applyFont="1" applyFill="1" applyBorder="1"/>
    <xf numFmtId="164" fontId="68" fillId="19" borderId="32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34" xfId="0" applyNumberFormat="1" applyFont="1" applyFill="1" applyBorder="1"/>
    <xf numFmtId="164" fontId="26" fillId="0" borderId="10" xfId="0" applyNumberFormat="1" applyFont="1" applyFill="1" applyBorder="1"/>
    <xf numFmtId="164" fontId="26" fillId="0" borderId="17" xfId="0" applyNumberFormat="1" applyFont="1" applyFill="1" applyBorder="1"/>
    <xf numFmtId="164" fontId="26" fillId="0" borderId="37" xfId="0" applyNumberFormat="1" applyFont="1" applyFill="1" applyBorder="1"/>
    <xf numFmtId="0" fontId="69" fillId="22" borderId="64" xfId="0" applyFont="1" applyFill="1" applyBorder="1" applyAlignment="1">
      <alignment horizontal="right" vertical="center"/>
    </xf>
    <xf numFmtId="0" fontId="69" fillId="22" borderId="65" xfId="0" applyFont="1" applyFill="1" applyBorder="1" applyAlignment="1">
      <alignment horizontal="right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68" fillId="19" borderId="51" xfId="0" applyNumberFormat="1" applyFont="1" applyFill="1" applyBorder="1"/>
    <xf numFmtId="164" fontId="68" fillId="19" borderId="0" xfId="0" applyNumberFormat="1" applyFont="1" applyFill="1" applyBorder="1"/>
    <xf numFmtId="164" fontId="68" fillId="19" borderId="39" xfId="0" applyNumberFormat="1" applyFont="1" applyFill="1" applyBorder="1"/>
    <xf numFmtId="164" fontId="68" fillId="19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26" fillId="0" borderId="0" xfId="0" applyNumberFormat="1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26" fillId="0" borderId="4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49" xfId="0" applyNumberFormat="1" applyFont="1" applyFill="1" applyBorder="1" applyAlignment="1"/>
    <xf numFmtId="164" fontId="26" fillId="0" borderId="39" xfId="0" applyNumberFormat="1" applyFont="1" applyFill="1" applyBorder="1" applyAlignment="1"/>
    <xf numFmtId="164" fontId="26" fillId="0" borderId="51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40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34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10" xfId="0" applyNumberFormat="1" applyFont="1" applyFill="1" applyBorder="1"/>
    <xf numFmtId="164" fontId="26" fillId="0" borderId="49" xfId="0" applyNumberFormat="1" applyFont="1" applyFill="1" applyBorder="1"/>
    <xf numFmtId="164" fontId="26" fillId="0" borderId="34" xfId="0" applyNumberFormat="1" applyFont="1" applyFill="1" applyBorder="1"/>
    <xf numFmtId="164" fontId="26" fillId="0" borderId="0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40" xfId="0" applyNumberFormat="1" applyFont="1" applyFill="1" applyBorder="1"/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49" xfId="0" applyNumberFormat="1" applyFont="1" applyFill="1" applyBorder="1"/>
    <xf numFmtId="164" fontId="26" fillId="0" borderId="39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164" fontId="22" fillId="18" borderId="0" xfId="0" applyNumberFormat="1" applyFont="1" applyFill="1"/>
    <xf numFmtId="164" fontId="22" fillId="18" borderId="38" xfId="0" applyNumberFormat="1" applyFont="1" applyFill="1" applyBorder="1"/>
    <xf numFmtId="164" fontId="22" fillId="18" borderId="17" xfId="0" applyNumberFormat="1" applyFont="1" applyFill="1" applyBorder="1"/>
    <xf numFmtId="164" fontId="22" fillId="18" borderId="37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20" borderId="2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1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68" fillId="19" borderId="50" xfId="0" applyNumberFormat="1" applyFont="1" applyFill="1" applyBorder="1" applyAlignment="1">
      <alignment horizontal="right"/>
    </xf>
    <xf numFmtId="164" fontId="68" fillId="19" borderId="9" xfId="0" applyNumberFormat="1" applyFont="1" applyFill="1" applyBorder="1" applyAlignment="1">
      <alignment horizontal="right"/>
    </xf>
    <xf numFmtId="164" fontId="68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9" fillId="23" borderId="39" xfId="0" applyNumberFormat="1" applyFont="1" applyFill="1" applyBorder="1" applyAlignment="1"/>
    <xf numFmtId="164" fontId="69" fillId="23" borderId="0" xfId="0" applyNumberFormat="1" applyFont="1" applyFill="1" applyBorder="1" applyAlignment="1"/>
    <xf numFmtId="164" fontId="69" fillId="23" borderId="40" xfId="0" applyNumberFormat="1" applyFont="1" applyFill="1" applyBorder="1" applyAlignment="1"/>
    <xf numFmtId="0" fontId="22" fillId="18" borderId="15" xfId="0" applyFont="1" applyFill="1" applyBorder="1" applyAlignment="1">
      <alignment horizontal="left" indent="1"/>
    </xf>
    <xf numFmtId="164" fontId="22" fillId="18" borderId="47" xfId="0" applyNumberFormat="1" applyFont="1" applyFill="1" applyBorder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9" fillId="23" borderId="50" xfId="0" applyNumberFormat="1" applyFont="1" applyFill="1" applyBorder="1" applyAlignment="1"/>
    <xf numFmtId="164" fontId="69" fillId="23" borderId="9" xfId="0" applyNumberFormat="1" applyFont="1" applyFill="1" applyBorder="1" applyAlignment="1"/>
    <xf numFmtId="164" fontId="69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2" fontId="22" fillId="0" borderId="19" xfId="41" applyNumberFormat="1" applyFont="1" applyBorder="1"/>
    <xf numFmtId="172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2" fontId="22" fillId="0" borderId="17" xfId="41" applyNumberFormat="1" applyFont="1" applyBorder="1"/>
    <xf numFmtId="172" fontId="22" fillId="0" borderId="19" xfId="41" applyNumberFormat="1" applyFont="1" applyBorder="1" applyAlignment="1"/>
    <xf numFmtId="172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2" fontId="22" fillId="0" borderId="0" xfId="41" applyNumberFormat="1" applyFont="1" applyFill="1" applyBorder="1"/>
    <xf numFmtId="172" fontId="22" fillId="0" borderId="19" xfId="0" applyNumberFormat="1" applyFont="1" applyFill="1" applyBorder="1" applyAlignment="1">
      <alignment vertical="center"/>
    </xf>
    <xf numFmtId="172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2" fontId="22" fillId="0" borderId="0" xfId="0" applyNumberFormat="1" applyFont="1" applyFill="1" applyBorder="1"/>
    <xf numFmtId="164" fontId="68" fillId="19" borderId="9" xfId="0" applyNumberFormat="1" applyFont="1" applyFill="1" applyBorder="1"/>
    <xf numFmtId="164" fontId="68" fillId="19" borderId="33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164" fontId="68" fillId="19" borderId="19" xfId="0" applyNumberFormat="1" applyFont="1" applyFill="1" applyBorder="1" applyAlignment="1"/>
    <xf numFmtId="164" fontId="68" fillId="19" borderId="36" xfId="0" applyNumberFormat="1" applyFont="1" applyFill="1" applyBorder="1" applyAlignment="1"/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68" fillId="19" borderId="23" xfId="0" applyNumberFormat="1" applyFont="1" applyFill="1" applyBorder="1" applyAlignment="1"/>
    <xf numFmtId="164" fontId="68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68" fillId="19" borderId="19" xfId="0" applyNumberFormat="1" applyFont="1" applyFill="1" applyBorder="1" applyAlignment="1">
      <alignment horizontal="right" vertical="center"/>
    </xf>
    <xf numFmtId="164" fontId="68" fillId="19" borderId="44" xfId="0" applyNumberFormat="1" applyFont="1" applyFill="1" applyBorder="1" applyAlignment="1">
      <alignment horizontal="right" vertical="center"/>
    </xf>
    <xf numFmtId="164" fontId="68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62" xfId="0" applyNumberFormat="1" applyFont="1" applyFill="1" applyBorder="1" applyAlignment="1"/>
    <xf numFmtId="164" fontId="26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62" xfId="0" applyNumberFormat="1" applyFont="1" applyFill="1" applyBorder="1" applyAlignment="1">
      <alignment horizontal="right" vertical="center"/>
    </xf>
    <xf numFmtId="164" fontId="26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70" fillId="19" borderId="19" xfId="0" applyNumberFormat="1" applyFont="1" applyFill="1" applyBorder="1"/>
    <xf numFmtId="164" fontId="70" fillId="19" borderId="44" xfId="0" applyNumberFormat="1" applyFont="1" applyFill="1" applyBorder="1"/>
    <xf numFmtId="164" fontId="70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64" fontId="68" fillId="19" borderId="23" xfId="0" applyNumberFormat="1" applyFont="1" applyFill="1" applyBorder="1"/>
    <xf numFmtId="164" fontId="68" fillId="19" borderId="48" xfId="0" applyNumberFormat="1" applyFont="1" applyFill="1" applyBorder="1"/>
    <xf numFmtId="164" fontId="68" fillId="19" borderId="45" xfId="0" applyNumberFormat="1" applyFont="1" applyFill="1" applyBorder="1"/>
    <xf numFmtId="172" fontId="22" fillId="19" borderId="19" xfId="41" applyNumberFormat="1" applyFont="1" applyFill="1" applyBorder="1" applyAlignment="1"/>
    <xf numFmtId="172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2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1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2" fontId="26" fillId="0" borderId="0" xfId="41" applyNumberFormat="1" applyFont="1"/>
    <xf numFmtId="172" fontId="26" fillId="0" borderId="0" xfId="41" applyNumberFormat="1" applyFont="1" applyBorder="1"/>
    <xf numFmtId="0" fontId="26" fillId="0" borderId="0" xfId="0" applyFont="1"/>
    <xf numFmtId="172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70" fontId="22" fillId="0" borderId="16" xfId="0" applyNumberFormat="1" applyFont="1" applyFill="1" applyBorder="1" applyAlignment="1">
      <alignment horizontal="right"/>
    </xf>
    <xf numFmtId="167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164" fontId="24" fillId="0" borderId="11" xfId="0" applyNumberFormat="1" applyFont="1" applyFill="1" applyBorder="1"/>
    <xf numFmtId="0" fontId="25" fillId="20" borderId="0" xfId="0" applyFont="1" applyFill="1" applyBorder="1" applyAlignment="1">
      <alignment horizontal="center" vertical="center" wrapText="1"/>
    </xf>
    <xf numFmtId="0" fontId="71" fillId="18" borderId="0" xfId="0" applyFont="1" applyFill="1" applyBorder="1"/>
    <xf numFmtId="49" fontId="71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2" fillId="18" borderId="0" xfId="0" applyFont="1" applyFill="1" applyBorder="1" applyAlignment="1"/>
    <xf numFmtId="173" fontId="22" fillId="0" borderId="12" xfId="0" applyNumberFormat="1" applyFont="1" applyFill="1" applyBorder="1" applyAlignment="1">
      <alignment horizontal="right"/>
    </xf>
    <xf numFmtId="173" fontId="22" fillId="0" borderId="10" xfId="0" applyNumberFormat="1" applyFont="1" applyFill="1" applyBorder="1" applyAlignment="1">
      <alignment horizontal="right"/>
    </xf>
    <xf numFmtId="173" fontId="26" fillId="0" borderId="12" xfId="0" applyNumberFormat="1" applyFont="1" applyFill="1" applyBorder="1" applyAlignment="1">
      <alignment horizontal="right"/>
    </xf>
    <xf numFmtId="173" fontId="26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166" fontId="24" fillId="0" borderId="11" xfId="0" applyNumberFormat="1" applyFont="1" applyFill="1" applyBorder="1" applyAlignment="1"/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7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0" fontId="24" fillId="20" borderId="31" xfId="0" applyFont="1" applyFill="1" applyBorder="1" applyAlignment="1">
      <alignment horizontal="center" vertical="center"/>
    </xf>
    <xf numFmtId="164" fontId="68" fillId="19" borderId="52" xfId="0" applyNumberFormat="1" applyFont="1" applyFill="1" applyBorder="1" applyAlignment="1">
      <alignment horizontal="center"/>
    </xf>
    <xf numFmtId="164" fontId="68" fillId="19" borderId="53" xfId="0" applyNumberFormat="1" applyFont="1" applyFill="1" applyBorder="1" applyAlignment="1">
      <alignment horizontal="center"/>
    </xf>
    <xf numFmtId="164" fontId="68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0" fontId="24" fillId="19" borderId="41" xfId="0" applyFont="1" applyFill="1" applyBorder="1" applyAlignment="1">
      <alignment horizontal="left" vertical="center" wrapText="1"/>
    </xf>
    <xf numFmtId="164" fontId="24" fillId="21" borderId="18" xfId="0" applyNumberFormat="1" applyFont="1" applyFill="1" applyBorder="1" applyAlignment="1">
      <alignment horizontal="right" vertical="center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68" fillId="19" borderId="73" xfId="0" applyNumberFormat="1" applyFont="1" applyFill="1" applyBorder="1" applyAlignment="1">
      <alignment horizontal="center"/>
    </xf>
    <xf numFmtId="164" fontId="68" fillId="19" borderId="74" xfId="0" applyNumberFormat="1" applyFont="1" applyFill="1" applyBorder="1" applyAlignment="1">
      <alignment horizontal="center"/>
    </xf>
    <xf numFmtId="164" fontId="68" fillId="19" borderId="75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0" fontId="69" fillId="22" borderId="69" xfId="0" applyFont="1" applyFill="1" applyBorder="1" applyAlignment="1">
      <alignment horizontal="right" vertical="top" wrapText="1"/>
    </xf>
    <xf numFmtId="0" fontId="69" fillId="22" borderId="0" xfId="0" applyFont="1" applyFill="1" applyBorder="1" applyAlignment="1">
      <alignment horizontal="right" vertical="top" wrapText="1"/>
    </xf>
    <xf numFmtId="0" fontId="69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9" fillId="23" borderId="67" xfId="0" applyNumberFormat="1" applyFont="1" applyFill="1" applyBorder="1" applyAlignment="1">
      <alignment horizontal="center"/>
    </xf>
    <xf numFmtId="164" fontId="69" fillId="23" borderId="66" xfId="0" applyNumberFormat="1" applyFont="1" applyFill="1" applyBorder="1" applyAlignment="1">
      <alignment horizontal="center"/>
    </xf>
    <xf numFmtId="164" fontId="69" fillId="23" borderId="68" xfId="0" applyNumberFormat="1" applyFont="1" applyFill="1" applyBorder="1" applyAlignment="1">
      <alignment horizontal="center"/>
    </xf>
    <xf numFmtId="164" fontId="69" fillId="23" borderId="76" xfId="0" applyNumberFormat="1" applyFont="1" applyFill="1" applyBorder="1" applyAlignment="1">
      <alignment horizontal="center"/>
    </xf>
    <xf numFmtId="164" fontId="69" fillId="23" borderId="77" xfId="0" applyNumberFormat="1" applyFont="1" applyFill="1" applyBorder="1" applyAlignment="1">
      <alignment horizontal="center"/>
    </xf>
    <xf numFmtId="164" fontId="69" fillId="23" borderId="78" xfId="0" applyNumberFormat="1" applyFont="1" applyFill="1" applyBorder="1" applyAlignment="1">
      <alignment horizontal="center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0" xfId="0" applyFont="1" applyFill="1" applyBorder="1" applyAlignment="1">
      <alignment horizontal="right" vertical="center" wrapText="1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28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4" fillId="20" borderId="0" xfId="0" applyFont="1" applyFill="1" applyBorder="1" applyAlignment="1">
      <alignment horizontal="right"/>
    </xf>
    <xf numFmtId="0" fontId="24" fillId="20" borderId="21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4" fillId="20" borderId="19" xfId="0" applyFont="1" applyFill="1" applyBorder="1" applyAlignment="1">
      <alignment horizontal="center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68" fillId="19" borderId="44" xfId="0" applyNumberFormat="1" applyFont="1" applyFill="1" applyBorder="1" applyAlignment="1">
      <alignment horizontal="center" vertical="center"/>
    </xf>
    <xf numFmtId="164" fontId="68" fillId="19" borderId="19" xfId="0" applyNumberFormat="1" applyFont="1" applyFill="1" applyBorder="1" applyAlignment="1">
      <alignment horizontal="center" vertical="center"/>
    </xf>
    <xf numFmtId="164" fontId="68" fillId="19" borderId="36" xfId="0" applyNumberFormat="1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68" fillId="19" borderId="48" xfId="0" applyNumberFormat="1" applyFont="1" applyFill="1" applyBorder="1" applyAlignment="1">
      <alignment horizontal="center" vertical="center"/>
    </xf>
    <xf numFmtId="164" fontId="68" fillId="19" borderId="23" xfId="0" applyNumberFormat="1" applyFont="1" applyFill="1" applyBorder="1" applyAlignment="1">
      <alignment horizontal="center" vertical="center"/>
    </xf>
    <xf numFmtId="164" fontId="68" fillId="19" borderId="45" xfId="0" applyNumberFormat="1" applyFont="1" applyFill="1" applyBorder="1" applyAlignment="1">
      <alignment horizontal="center" vertical="center"/>
    </xf>
    <xf numFmtId="0" fontId="24" fillId="19" borderId="18" xfId="0" applyFont="1" applyFill="1" applyBorder="1" applyAlignment="1">
      <alignment vertical="center" wrapText="1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68" fillId="19" borderId="19" xfId="0" applyFont="1" applyFill="1" applyBorder="1" applyAlignment="1">
      <alignment horizontal="center" vertical="center"/>
    </xf>
    <xf numFmtId="0" fontId="68" fillId="19" borderId="36" xfId="0" applyFont="1" applyFill="1" applyBorder="1" applyAlignment="1">
      <alignment horizontal="center" vertical="center"/>
    </xf>
    <xf numFmtId="169" fontId="33" fillId="0" borderId="0" xfId="0" applyNumberFormat="1" applyFont="1" applyFill="1" applyBorder="1" applyAlignment="1">
      <alignment horizontal="center"/>
    </xf>
    <xf numFmtId="169" fontId="32" fillId="0" borderId="0" xfId="0" applyNumberFormat="1" applyFont="1" applyFill="1" applyBorder="1" applyAlignment="1">
      <alignment horizontal="center"/>
    </xf>
    <xf numFmtId="169" fontId="32" fillId="0" borderId="0" xfId="0" applyNumberFormat="1" applyFont="1" applyFill="1" applyBorder="1" applyAlignment="1">
      <alignment horizontal="right"/>
    </xf>
    <xf numFmtId="169" fontId="24" fillId="0" borderId="0" xfId="0" applyNumberFormat="1" applyFont="1" applyFill="1" applyBorder="1" applyAlignment="1">
      <alignment horizontal="left"/>
    </xf>
    <xf numFmtId="0" fontId="22" fillId="0" borderId="16" xfId="0" applyFont="1" applyFill="1" applyBorder="1" applyAlignment="1"/>
    <xf numFmtId="0" fontId="22" fillId="0" borderId="0" xfId="0" applyFont="1" applyFill="1" applyBorder="1" applyAlignment="1"/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0" fontId="22" fillId="0" borderId="15" xfId="0" applyFont="1" applyFill="1" applyBorder="1" applyAlignment="1"/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73" fillId="0" borderId="0" xfId="0" applyFont="1" applyFill="1" applyBorder="1" applyAlignment="1"/>
    <xf numFmtId="164" fontId="73" fillId="0" borderId="0" xfId="0" applyNumberFormat="1" applyFont="1" applyFill="1" applyBorder="1"/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164" fontId="24" fillId="21" borderId="58" xfId="0" applyNumberFormat="1" applyFont="1" applyFill="1" applyBorder="1" applyAlignment="1">
      <alignment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D2CDAE"/>
      <color rgb="FFFFFF00"/>
      <color rgb="FFD9AAA9"/>
      <color rgb="FFC0504D"/>
      <color rgb="FF9E413E"/>
      <color rgb="FF40699C"/>
      <color rgb="FFAABAD7"/>
      <color rgb="FFFFFFCC"/>
      <color rgb="FF005DA2"/>
      <color rgb="FFE5F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2313.8798400000001</c:v>
                </c:pt>
                <c:pt idx="1">
                  <c:v>2280.2564500000003</c:v>
                </c:pt>
                <c:pt idx="2">
                  <c:v>2732.82134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4451.7141880000008</c:v>
                </c:pt>
                <c:pt idx="1">
                  <c:v>3939.0027020000002</c:v>
                </c:pt>
                <c:pt idx="2">
                  <c:v>4218.1905909999969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373.43442999999991</c:v>
                </c:pt>
                <c:pt idx="1">
                  <c:v>262.54714999999999</c:v>
                </c:pt>
                <c:pt idx="2">
                  <c:v>224.72645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324.37280900000047</c:v>
                </c:pt>
                <c:pt idx="1">
                  <c:v>307.61748599999999</c:v>
                </c:pt>
                <c:pt idx="2">
                  <c:v>325.21492299999983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129.74687900000004</c:v>
                </c:pt>
                <c:pt idx="1">
                  <c:v>211.83301600000007</c:v>
                </c:pt>
                <c:pt idx="2">
                  <c:v>252.16900999999967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119.36107000000001</c:v>
                </c:pt>
                <c:pt idx="1">
                  <c:v>106.94638</c:v>
                </c:pt>
                <c:pt idx="2">
                  <c:v>80.258490000000009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50.654874000000007</c:v>
                </c:pt>
                <c:pt idx="1">
                  <c:v>67.511023999999992</c:v>
                </c:pt>
                <c:pt idx="2">
                  <c:v>42.493060000000007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51.858934999999498</c:v>
                </c:pt>
                <c:pt idx="1">
                  <c:v>90.978082000000214</c:v>
                </c:pt>
                <c:pt idx="2">
                  <c:v>154.37621199999938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60813568"/>
        <c:axId val="260815104"/>
      </c:barChart>
      <c:catAx>
        <c:axId val="260813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0815104"/>
        <c:crossesAt val="-4000"/>
        <c:auto val="1"/>
        <c:lblAlgn val="ctr"/>
        <c:lblOffset val="100"/>
        <c:noMultiLvlLbl val="0"/>
      </c:catAx>
      <c:valAx>
        <c:axId val="26081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081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41901333926940382"/>
          <c:y val="7.51239428404782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56595223339834"/>
          <c:y val="0.28369476037717506"/>
          <c:w val="0.67222733543974844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0.12204025008194601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0.3242829136339887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84686082134408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1.1380479451784692E-3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'8'!$B$19</c:f>
              <c:numCache>
                <c:formatCode>0%</c:formatCode>
                <c:ptCount val="1"/>
                <c:pt idx="0">
                  <c:v>4.4275824088455734E-2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731525996656547E-2"/>
                  <c:y val="-0.18468591426071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'8'!$B$20</c:f>
              <c:numCache>
                <c:formatCode>0%</c:formatCode>
                <c:ptCount val="1"/>
                <c:pt idx="0">
                  <c:v>2.9777147939678259E-5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0.47148251826237936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3.6750668840111959E-2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59542400"/>
        <c:axId val="259552384"/>
      </c:barChart>
      <c:catAx>
        <c:axId val="259542400"/>
        <c:scaling>
          <c:orientation val="minMax"/>
        </c:scaling>
        <c:delete val="1"/>
        <c:axPos val="l"/>
        <c:majorTickMark val="out"/>
        <c:minorTickMark val="none"/>
        <c:tickLblPos val="nextTo"/>
        <c:crossAx val="259552384"/>
        <c:crosses val="autoZero"/>
        <c:auto val="1"/>
        <c:lblAlgn val="ctr"/>
        <c:lblOffset val="100"/>
        <c:noMultiLvlLbl val="0"/>
      </c:catAx>
      <c:valAx>
        <c:axId val="2595523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954240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"/>
          <c:y val="0.1517037037037037"/>
          <c:w val="0.4367428866435219"/>
          <c:h val="0.7396540933197559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</c:numCache>
            </c:numRef>
          </c:xVal>
          <c:yVal>
            <c:numRef>
              <c:f>'18.1'!$C$5:$C$35</c:f>
              <c:numCache>
                <c:formatCode>#,##0.0</c:formatCode>
                <c:ptCount val="31"/>
                <c:pt idx="0">
                  <c:v>162942</c:v>
                </c:pt>
                <c:pt idx="1">
                  <c:v>177853</c:v>
                </c:pt>
                <c:pt idx="2">
                  <c:v>190678</c:v>
                </c:pt>
                <c:pt idx="3">
                  <c:v>230619</c:v>
                </c:pt>
                <c:pt idx="4">
                  <c:v>235553</c:v>
                </c:pt>
                <c:pt idx="5">
                  <c:v>236666</c:v>
                </c:pt>
                <c:pt idx="6">
                  <c:v>232819</c:v>
                </c:pt>
                <c:pt idx="7">
                  <c:v>225199</c:v>
                </c:pt>
                <c:pt idx="8">
                  <c:v>198829</c:v>
                </c:pt>
                <c:pt idx="9">
                  <c:v>195445</c:v>
                </c:pt>
                <c:pt idx="10">
                  <c:v>227662</c:v>
                </c:pt>
                <c:pt idx="11">
                  <c:v>227108</c:v>
                </c:pt>
                <c:pt idx="12">
                  <c:v>229015</c:v>
                </c:pt>
                <c:pt idx="13">
                  <c:v>228634</c:v>
                </c:pt>
                <c:pt idx="14">
                  <c:v>226846</c:v>
                </c:pt>
                <c:pt idx="15">
                  <c:v>204757</c:v>
                </c:pt>
                <c:pt idx="16">
                  <c:v>203623</c:v>
                </c:pt>
                <c:pt idx="17">
                  <c:v>236935</c:v>
                </c:pt>
                <c:pt idx="18">
                  <c:v>245067</c:v>
                </c:pt>
                <c:pt idx="19">
                  <c:v>247460</c:v>
                </c:pt>
                <c:pt idx="20">
                  <c:v>243623</c:v>
                </c:pt>
                <c:pt idx="21">
                  <c:v>246454</c:v>
                </c:pt>
                <c:pt idx="22">
                  <c:v>218247</c:v>
                </c:pt>
                <c:pt idx="23">
                  <c:v>206976</c:v>
                </c:pt>
                <c:pt idx="24">
                  <c:v>234442</c:v>
                </c:pt>
                <c:pt idx="25">
                  <c:v>230091</c:v>
                </c:pt>
                <c:pt idx="26">
                  <c:v>225101</c:v>
                </c:pt>
                <c:pt idx="27">
                  <c:v>222113</c:v>
                </c:pt>
                <c:pt idx="28">
                  <c:v>216461</c:v>
                </c:pt>
                <c:pt idx="29">
                  <c:v>185181</c:v>
                </c:pt>
                <c:pt idx="30">
                  <c:v>185334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772672"/>
        <c:axId val="267774208"/>
      </c:scatterChart>
      <c:valAx>
        <c:axId val="267772672"/>
        <c:scaling>
          <c:orientation val="minMax"/>
          <c:max val="42400"/>
          <c:min val="42370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67774208"/>
        <c:crosses val="autoZero"/>
        <c:crossBetween val="midCat"/>
        <c:majorUnit val="1"/>
        <c:minorUnit val="1"/>
      </c:valAx>
      <c:valAx>
        <c:axId val="2677742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772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</c:numCache>
            </c:numRef>
          </c:xVal>
          <c:yVal>
            <c:numRef>
              <c:f>'18.1'!$D$5:$D$35</c:f>
              <c:numCache>
                <c:formatCode>#,##0.0</c:formatCode>
                <c:ptCount val="31"/>
                <c:pt idx="0">
                  <c:v>7474</c:v>
                </c:pt>
                <c:pt idx="1">
                  <c:v>8450</c:v>
                </c:pt>
                <c:pt idx="2">
                  <c:v>8985</c:v>
                </c:pt>
                <c:pt idx="3">
                  <c:v>10783</c:v>
                </c:pt>
                <c:pt idx="4">
                  <c:v>10871</c:v>
                </c:pt>
                <c:pt idx="5">
                  <c:v>10807</c:v>
                </c:pt>
                <c:pt idx="6">
                  <c:v>10659</c:v>
                </c:pt>
                <c:pt idx="7">
                  <c:v>10252</c:v>
                </c:pt>
                <c:pt idx="8">
                  <c:v>9102</c:v>
                </c:pt>
                <c:pt idx="9">
                  <c:v>9069</c:v>
                </c:pt>
                <c:pt idx="10">
                  <c:v>10651</c:v>
                </c:pt>
                <c:pt idx="11">
                  <c:v>10476</c:v>
                </c:pt>
                <c:pt idx="12">
                  <c:v>10534</c:v>
                </c:pt>
                <c:pt idx="13">
                  <c:v>10513</c:v>
                </c:pt>
                <c:pt idx="14">
                  <c:v>10370</c:v>
                </c:pt>
                <c:pt idx="15">
                  <c:v>9330</c:v>
                </c:pt>
                <c:pt idx="16">
                  <c:v>9453</c:v>
                </c:pt>
                <c:pt idx="17">
                  <c:v>10941</c:v>
                </c:pt>
                <c:pt idx="18">
                  <c:v>11276</c:v>
                </c:pt>
                <c:pt idx="19">
                  <c:v>11197</c:v>
                </c:pt>
                <c:pt idx="20">
                  <c:v>11098</c:v>
                </c:pt>
                <c:pt idx="21">
                  <c:v>11210</c:v>
                </c:pt>
                <c:pt idx="22">
                  <c:v>9936</c:v>
                </c:pt>
                <c:pt idx="23">
                  <c:v>9457</c:v>
                </c:pt>
                <c:pt idx="24">
                  <c:v>10820</c:v>
                </c:pt>
                <c:pt idx="25">
                  <c:v>10533</c:v>
                </c:pt>
                <c:pt idx="26">
                  <c:v>10254</c:v>
                </c:pt>
                <c:pt idx="27">
                  <c:v>10193</c:v>
                </c:pt>
                <c:pt idx="28">
                  <c:v>9950</c:v>
                </c:pt>
                <c:pt idx="29">
                  <c:v>8496</c:v>
                </c:pt>
                <c:pt idx="30">
                  <c:v>8678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</c:numCache>
            </c:numRef>
          </c:xVal>
          <c:yVal>
            <c:numRef>
              <c:f>'18.1'!$E$5:$E$35</c:f>
              <c:numCache>
                <c:formatCode>#,##0.0</c:formatCode>
                <c:ptCount val="31"/>
                <c:pt idx="0">
                  <c:v>6060</c:v>
                </c:pt>
                <c:pt idx="1">
                  <c:v>6098</c:v>
                </c:pt>
                <c:pt idx="2">
                  <c:v>6680</c:v>
                </c:pt>
                <c:pt idx="3">
                  <c:v>7505</c:v>
                </c:pt>
                <c:pt idx="4">
                  <c:v>8105</c:v>
                </c:pt>
                <c:pt idx="5">
                  <c:v>8323</c:v>
                </c:pt>
                <c:pt idx="6">
                  <c:v>8166</c:v>
                </c:pt>
                <c:pt idx="7">
                  <c:v>8035</c:v>
                </c:pt>
                <c:pt idx="8">
                  <c:v>7390</c:v>
                </c:pt>
                <c:pt idx="9">
                  <c:v>7002</c:v>
                </c:pt>
                <c:pt idx="10">
                  <c:v>7599</c:v>
                </c:pt>
                <c:pt idx="11">
                  <c:v>7778</c:v>
                </c:pt>
                <c:pt idx="12">
                  <c:v>7804</c:v>
                </c:pt>
                <c:pt idx="13">
                  <c:v>7991</c:v>
                </c:pt>
                <c:pt idx="14">
                  <c:v>7981</c:v>
                </c:pt>
                <c:pt idx="15">
                  <c:v>7553</c:v>
                </c:pt>
                <c:pt idx="16">
                  <c:v>7461</c:v>
                </c:pt>
                <c:pt idx="17">
                  <c:v>8084</c:v>
                </c:pt>
                <c:pt idx="18">
                  <c:v>8645</c:v>
                </c:pt>
                <c:pt idx="19">
                  <c:v>8860</c:v>
                </c:pt>
                <c:pt idx="20">
                  <c:v>8758</c:v>
                </c:pt>
                <c:pt idx="21">
                  <c:v>8963</c:v>
                </c:pt>
                <c:pt idx="22">
                  <c:v>8051</c:v>
                </c:pt>
                <c:pt idx="23">
                  <c:v>7691</c:v>
                </c:pt>
                <c:pt idx="24">
                  <c:v>8122</c:v>
                </c:pt>
                <c:pt idx="25">
                  <c:v>8086</c:v>
                </c:pt>
                <c:pt idx="26">
                  <c:v>7886</c:v>
                </c:pt>
                <c:pt idx="27">
                  <c:v>7630</c:v>
                </c:pt>
                <c:pt idx="28">
                  <c:v>7724</c:v>
                </c:pt>
                <c:pt idx="29">
                  <c:v>6932</c:v>
                </c:pt>
                <c:pt idx="30">
                  <c:v>6645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'18'!$C$5</c:f>
              <c:numCache>
                <c:formatCode>d/\ m/</c:formatCode>
                <c:ptCount val="1"/>
                <c:pt idx="0">
                  <c:v>42388</c:v>
                </c:pt>
              </c:numCache>
            </c:numRef>
          </c:xVal>
          <c:yVal>
            <c:numRef>
              <c:f>'18'!$C$4</c:f>
              <c:numCache>
                <c:formatCode>#,##0.0</c:formatCode>
                <c:ptCount val="1"/>
                <c:pt idx="0">
                  <c:v>11276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'18'!$C$8</c:f>
              <c:numCache>
                <c:formatCode>d/\ m/</c:formatCode>
                <c:ptCount val="1"/>
                <c:pt idx="0">
                  <c:v>42370</c:v>
                </c:pt>
              </c:numCache>
            </c:numRef>
          </c:xVal>
          <c:yVal>
            <c:numRef>
              <c:f>'18'!$C$7</c:f>
              <c:numCache>
                <c:formatCode>#,##0.0</c:formatCode>
                <c:ptCount val="1"/>
                <c:pt idx="0">
                  <c:v>6060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816960"/>
        <c:axId val="267818880"/>
      </c:scatterChart>
      <c:valAx>
        <c:axId val="267816960"/>
        <c:scaling>
          <c:orientation val="minMax"/>
          <c:max val="42400"/>
          <c:min val="42370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67818880"/>
        <c:crosses val="autoZero"/>
        <c:crossBetween val="midCat"/>
        <c:majorUnit val="1"/>
      </c:valAx>
      <c:valAx>
        <c:axId val="26781888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816960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</c:numCache>
            </c:numRef>
          </c:xVal>
          <c:yVal>
            <c:numRef>
              <c:f>'18.1'!$J$5:$J$35</c:f>
              <c:numCache>
                <c:formatCode>#,##0.0</c:formatCode>
                <c:ptCount val="31"/>
                <c:pt idx="0">
                  <c:v>10155</c:v>
                </c:pt>
                <c:pt idx="1">
                  <c:v>9856</c:v>
                </c:pt>
                <c:pt idx="2">
                  <c:v>10014</c:v>
                </c:pt>
                <c:pt idx="3">
                  <c:v>10262</c:v>
                </c:pt>
                <c:pt idx="4">
                  <c:v>10112</c:v>
                </c:pt>
                <c:pt idx="5">
                  <c:v>8679</c:v>
                </c:pt>
                <c:pt idx="6">
                  <c:v>8552</c:v>
                </c:pt>
                <c:pt idx="7">
                  <c:v>9871</c:v>
                </c:pt>
                <c:pt idx="8">
                  <c:v>9844</c:v>
                </c:pt>
                <c:pt idx="9">
                  <c:v>10116</c:v>
                </c:pt>
                <c:pt idx="10">
                  <c:v>9994</c:v>
                </c:pt>
                <c:pt idx="11">
                  <c:v>10002</c:v>
                </c:pt>
                <c:pt idx="12">
                  <c:v>8706</c:v>
                </c:pt>
                <c:pt idx="13">
                  <c:v>8475</c:v>
                </c:pt>
                <c:pt idx="14">
                  <c:v>10000</c:v>
                </c:pt>
                <c:pt idx="15">
                  <c:v>10174</c:v>
                </c:pt>
                <c:pt idx="16">
                  <c:v>10591</c:v>
                </c:pt>
                <c:pt idx="17">
                  <c:v>10254</c:v>
                </c:pt>
                <c:pt idx="18">
                  <c:v>10198</c:v>
                </c:pt>
                <c:pt idx="19">
                  <c:v>8580</c:v>
                </c:pt>
                <c:pt idx="20">
                  <c:v>8358</c:v>
                </c:pt>
                <c:pt idx="21">
                  <c:v>9640</c:v>
                </c:pt>
                <c:pt idx="22">
                  <c:v>10208</c:v>
                </c:pt>
                <c:pt idx="23">
                  <c:v>10049</c:v>
                </c:pt>
                <c:pt idx="24">
                  <c:v>10123</c:v>
                </c:pt>
                <c:pt idx="25">
                  <c:v>9989</c:v>
                </c:pt>
                <c:pt idx="26">
                  <c:v>8792</c:v>
                </c:pt>
                <c:pt idx="27">
                  <c:v>8772</c:v>
                </c:pt>
                <c:pt idx="28">
                  <c:v>10294.421989999999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</c:numCache>
            </c:numRef>
          </c:xVal>
          <c:yVal>
            <c:numRef>
              <c:f>'18.1'!$K$5:$K$35</c:f>
              <c:numCache>
                <c:formatCode>#,##0.0</c:formatCode>
                <c:ptCount val="31"/>
                <c:pt idx="0">
                  <c:v>7337</c:v>
                </c:pt>
                <c:pt idx="1">
                  <c:v>7394</c:v>
                </c:pt>
                <c:pt idx="2">
                  <c:v>7392</c:v>
                </c:pt>
                <c:pt idx="3">
                  <c:v>7609</c:v>
                </c:pt>
                <c:pt idx="4">
                  <c:v>7762</c:v>
                </c:pt>
                <c:pt idx="5">
                  <c:v>7028</c:v>
                </c:pt>
                <c:pt idx="6">
                  <c:v>6677</c:v>
                </c:pt>
                <c:pt idx="7">
                  <c:v>7257</c:v>
                </c:pt>
                <c:pt idx="8">
                  <c:v>7431</c:v>
                </c:pt>
                <c:pt idx="9">
                  <c:v>7378</c:v>
                </c:pt>
                <c:pt idx="10">
                  <c:v>7496</c:v>
                </c:pt>
                <c:pt idx="11">
                  <c:v>7664</c:v>
                </c:pt>
                <c:pt idx="12">
                  <c:v>6965</c:v>
                </c:pt>
                <c:pt idx="13">
                  <c:v>6648</c:v>
                </c:pt>
                <c:pt idx="14">
                  <c:v>7182</c:v>
                </c:pt>
                <c:pt idx="15">
                  <c:v>7542</c:v>
                </c:pt>
                <c:pt idx="16">
                  <c:v>7853</c:v>
                </c:pt>
                <c:pt idx="17">
                  <c:v>7751</c:v>
                </c:pt>
                <c:pt idx="18">
                  <c:v>7648</c:v>
                </c:pt>
                <c:pt idx="19">
                  <c:v>7002</c:v>
                </c:pt>
                <c:pt idx="20">
                  <c:v>6624</c:v>
                </c:pt>
                <c:pt idx="21">
                  <c:v>7047</c:v>
                </c:pt>
                <c:pt idx="22">
                  <c:v>7351</c:v>
                </c:pt>
                <c:pt idx="23">
                  <c:v>7661</c:v>
                </c:pt>
                <c:pt idx="24">
                  <c:v>7836</c:v>
                </c:pt>
                <c:pt idx="25">
                  <c:v>7804</c:v>
                </c:pt>
                <c:pt idx="26">
                  <c:v>7191</c:v>
                </c:pt>
                <c:pt idx="27">
                  <c:v>6856</c:v>
                </c:pt>
                <c:pt idx="28">
                  <c:v>7319.7304249999988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'18'!$D$5</c:f>
              <c:numCache>
                <c:formatCode>d/\ m/</c:formatCode>
                <c:ptCount val="1"/>
                <c:pt idx="0">
                  <c:v>42417</c:v>
                </c:pt>
              </c:numCache>
            </c:numRef>
          </c:xVal>
          <c:yVal>
            <c:numRef>
              <c:f>'18'!$D$4</c:f>
              <c:numCache>
                <c:formatCode>#,##0.0</c:formatCode>
                <c:ptCount val="1"/>
                <c:pt idx="0">
                  <c:v>10591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'18'!$D$8</c:f>
              <c:numCache>
                <c:formatCode>d/\ m/</c:formatCode>
                <c:ptCount val="1"/>
                <c:pt idx="0">
                  <c:v>42421</c:v>
                </c:pt>
              </c:numCache>
            </c:numRef>
          </c:xVal>
          <c:yVal>
            <c:numRef>
              <c:f>'18'!$D$7</c:f>
              <c:numCache>
                <c:formatCode>#,##0.0</c:formatCode>
                <c:ptCount val="1"/>
                <c:pt idx="0">
                  <c:v>6624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836800"/>
        <c:axId val="267859456"/>
      </c:scatterChart>
      <c:valAx>
        <c:axId val="267836800"/>
        <c:scaling>
          <c:orientation val="minMax"/>
          <c:max val="42429"/>
          <c:min val="42401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67859456"/>
        <c:crosses val="autoZero"/>
        <c:crossBetween val="midCat"/>
        <c:majorUnit val="1"/>
      </c:valAx>
      <c:valAx>
        <c:axId val="26785945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836800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42430</c:v>
                </c:pt>
                <c:pt idx="1">
                  <c:v>42431</c:v>
                </c:pt>
                <c:pt idx="2">
                  <c:v>42432</c:v>
                </c:pt>
                <c:pt idx="3">
                  <c:v>42433</c:v>
                </c:pt>
                <c:pt idx="4">
                  <c:v>42434</c:v>
                </c:pt>
                <c:pt idx="5">
                  <c:v>42435</c:v>
                </c:pt>
                <c:pt idx="6">
                  <c:v>42436</c:v>
                </c:pt>
                <c:pt idx="7">
                  <c:v>42437</c:v>
                </c:pt>
                <c:pt idx="8">
                  <c:v>42438</c:v>
                </c:pt>
                <c:pt idx="9">
                  <c:v>42439</c:v>
                </c:pt>
                <c:pt idx="10">
                  <c:v>42440</c:v>
                </c:pt>
                <c:pt idx="11">
                  <c:v>42441</c:v>
                </c:pt>
                <c:pt idx="12">
                  <c:v>42442</c:v>
                </c:pt>
                <c:pt idx="13">
                  <c:v>42443</c:v>
                </c:pt>
                <c:pt idx="14">
                  <c:v>42444</c:v>
                </c:pt>
                <c:pt idx="15">
                  <c:v>42445</c:v>
                </c:pt>
                <c:pt idx="16">
                  <c:v>42446</c:v>
                </c:pt>
                <c:pt idx="17">
                  <c:v>42447</c:v>
                </c:pt>
                <c:pt idx="18">
                  <c:v>42448</c:v>
                </c:pt>
                <c:pt idx="19">
                  <c:v>42449</c:v>
                </c:pt>
                <c:pt idx="20">
                  <c:v>42450</c:v>
                </c:pt>
                <c:pt idx="21">
                  <c:v>42451</c:v>
                </c:pt>
                <c:pt idx="22">
                  <c:v>42452</c:v>
                </c:pt>
                <c:pt idx="23">
                  <c:v>42453</c:v>
                </c:pt>
                <c:pt idx="24">
                  <c:v>42454</c:v>
                </c:pt>
                <c:pt idx="25">
                  <c:v>42455</c:v>
                </c:pt>
                <c:pt idx="26">
                  <c:v>42456</c:v>
                </c:pt>
                <c:pt idx="27">
                  <c:v>42457</c:v>
                </c:pt>
                <c:pt idx="28">
                  <c:v>42458</c:v>
                </c:pt>
                <c:pt idx="29">
                  <c:v>42459</c:v>
                </c:pt>
                <c:pt idx="30">
                  <c:v>42460</c:v>
                </c:pt>
              </c:numCache>
            </c:numRef>
          </c:xVal>
          <c:yVal>
            <c:numRef>
              <c:f>'18.1'!$P$5:$P$35</c:f>
              <c:numCache>
                <c:formatCode>#,##0.0</c:formatCode>
                <c:ptCount val="31"/>
                <c:pt idx="0">
                  <c:v>10428</c:v>
                </c:pt>
                <c:pt idx="1">
                  <c:v>10380</c:v>
                </c:pt>
                <c:pt idx="2">
                  <c:v>10198</c:v>
                </c:pt>
                <c:pt idx="3">
                  <c:v>10204</c:v>
                </c:pt>
                <c:pt idx="4">
                  <c:v>9965</c:v>
                </c:pt>
                <c:pt idx="5">
                  <c:v>8624</c:v>
                </c:pt>
                <c:pt idx="6">
                  <c:v>8581</c:v>
                </c:pt>
                <c:pt idx="7">
                  <c:v>9997</c:v>
                </c:pt>
                <c:pt idx="8">
                  <c:v>10266</c:v>
                </c:pt>
                <c:pt idx="9">
                  <c:v>10255</c:v>
                </c:pt>
                <c:pt idx="10">
                  <c:v>9901</c:v>
                </c:pt>
                <c:pt idx="11">
                  <c:v>9925</c:v>
                </c:pt>
                <c:pt idx="12">
                  <c:v>8743</c:v>
                </c:pt>
                <c:pt idx="13">
                  <c:v>8598</c:v>
                </c:pt>
                <c:pt idx="14">
                  <c:v>9745</c:v>
                </c:pt>
                <c:pt idx="15">
                  <c:v>10037</c:v>
                </c:pt>
                <c:pt idx="16">
                  <c:v>10067</c:v>
                </c:pt>
                <c:pt idx="17">
                  <c:v>9825</c:v>
                </c:pt>
                <c:pt idx="18">
                  <c:v>9593</c:v>
                </c:pt>
                <c:pt idx="19">
                  <c:v>8487</c:v>
                </c:pt>
                <c:pt idx="20">
                  <c:v>8508</c:v>
                </c:pt>
                <c:pt idx="21">
                  <c:v>9895</c:v>
                </c:pt>
                <c:pt idx="22">
                  <c:v>9956</c:v>
                </c:pt>
                <c:pt idx="23">
                  <c:v>9827</c:v>
                </c:pt>
                <c:pt idx="24">
                  <c:v>9793</c:v>
                </c:pt>
                <c:pt idx="25">
                  <c:v>8443</c:v>
                </c:pt>
                <c:pt idx="26">
                  <c:v>8145</c:v>
                </c:pt>
                <c:pt idx="27">
                  <c:v>7628</c:v>
                </c:pt>
                <c:pt idx="28">
                  <c:v>7488</c:v>
                </c:pt>
                <c:pt idx="29">
                  <c:v>9114</c:v>
                </c:pt>
                <c:pt idx="30">
                  <c:v>9222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42430</c:v>
                </c:pt>
                <c:pt idx="1">
                  <c:v>42431</c:v>
                </c:pt>
                <c:pt idx="2">
                  <c:v>42432</c:v>
                </c:pt>
                <c:pt idx="3">
                  <c:v>42433</c:v>
                </c:pt>
                <c:pt idx="4">
                  <c:v>42434</c:v>
                </c:pt>
                <c:pt idx="5">
                  <c:v>42435</c:v>
                </c:pt>
                <c:pt idx="6">
                  <c:v>42436</c:v>
                </c:pt>
                <c:pt idx="7">
                  <c:v>42437</c:v>
                </c:pt>
                <c:pt idx="8">
                  <c:v>42438</c:v>
                </c:pt>
                <c:pt idx="9">
                  <c:v>42439</c:v>
                </c:pt>
                <c:pt idx="10">
                  <c:v>42440</c:v>
                </c:pt>
                <c:pt idx="11">
                  <c:v>42441</c:v>
                </c:pt>
                <c:pt idx="12">
                  <c:v>42442</c:v>
                </c:pt>
                <c:pt idx="13">
                  <c:v>42443</c:v>
                </c:pt>
                <c:pt idx="14">
                  <c:v>42444</c:v>
                </c:pt>
                <c:pt idx="15">
                  <c:v>42445</c:v>
                </c:pt>
                <c:pt idx="16">
                  <c:v>42446</c:v>
                </c:pt>
                <c:pt idx="17">
                  <c:v>42447</c:v>
                </c:pt>
                <c:pt idx="18">
                  <c:v>42448</c:v>
                </c:pt>
                <c:pt idx="19">
                  <c:v>42449</c:v>
                </c:pt>
                <c:pt idx="20">
                  <c:v>42450</c:v>
                </c:pt>
                <c:pt idx="21">
                  <c:v>42451</c:v>
                </c:pt>
                <c:pt idx="22">
                  <c:v>42452</c:v>
                </c:pt>
                <c:pt idx="23">
                  <c:v>42453</c:v>
                </c:pt>
                <c:pt idx="24">
                  <c:v>42454</c:v>
                </c:pt>
                <c:pt idx="25">
                  <c:v>42455</c:v>
                </c:pt>
                <c:pt idx="26">
                  <c:v>42456</c:v>
                </c:pt>
                <c:pt idx="27">
                  <c:v>42457</c:v>
                </c:pt>
                <c:pt idx="28">
                  <c:v>42458</c:v>
                </c:pt>
                <c:pt idx="29">
                  <c:v>42459</c:v>
                </c:pt>
                <c:pt idx="30">
                  <c:v>42460</c:v>
                </c:pt>
              </c:numCache>
            </c:numRef>
          </c:xVal>
          <c:yVal>
            <c:numRef>
              <c:f>'18.1'!$Q$5:$Q$35</c:f>
              <c:numCache>
                <c:formatCode>#,##0.0</c:formatCode>
                <c:ptCount val="31"/>
                <c:pt idx="0">
                  <c:v>7403</c:v>
                </c:pt>
                <c:pt idx="1">
                  <c:v>7681</c:v>
                </c:pt>
                <c:pt idx="2">
                  <c:v>7838</c:v>
                </c:pt>
                <c:pt idx="3">
                  <c:v>7672</c:v>
                </c:pt>
                <c:pt idx="4">
                  <c:v>7769</c:v>
                </c:pt>
                <c:pt idx="5">
                  <c:v>7050</c:v>
                </c:pt>
                <c:pt idx="6">
                  <c:v>6616</c:v>
                </c:pt>
                <c:pt idx="7">
                  <c:v>7431</c:v>
                </c:pt>
                <c:pt idx="8">
                  <c:v>7694</c:v>
                </c:pt>
                <c:pt idx="9">
                  <c:v>7859</c:v>
                </c:pt>
                <c:pt idx="10">
                  <c:v>7720</c:v>
                </c:pt>
                <c:pt idx="11">
                  <c:v>7599</c:v>
                </c:pt>
                <c:pt idx="12">
                  <c:v>7000</c:v>
                </c:pt>
                <c:pt idx="13">
                  <c:v>6698</c:v>
                </c:pt>
                <c:pt idx="14">
                  <c:v>7419</c:v>
                </c:pt>
                <c:pt idx="15">
                  <c:v>7617</c:v>
                </c:pt>
                <c:pt idx="16">
                  <c:v>7685</c:v>
                </c:pt>
                <c:pt idx="17">
                  <c:v>7776</c:v>
                </c:pt>
                <c:pt idx="18">
                  <c:v>7500</c:v>
                </c:pt>
                <c:pt idx="19">
                  <c:v>6694</c:v>
                </c:pt>
                <c:pt idx="20">
                  <c:v>6571</c:v>
                </c:pt>
                <c:pt idx="21">
                  <c:v>7268</c:v>
                </c:pt>
                <c:pt idx="22">
                  <c:v>7516</c:v>
                </c:pt>
                <c:pt idx="23">
                  <c:v>7620</c:v>
                </c:pt>
                <c:pt idx="24">
                  <c:v>7504</c:v>
                </c:pt>
                <c:pt idx="25">
                  <c:v>6943</c:v>
                </c:pt>
                <c:pt idx="26">
                  <c:v>6429</c:v>
                </c:pt>
                <c:pt idx="27">
                  <c:v>6327</c:v>
                </c:pt>
                <c:pt idx="28">
                  <c:v>5951</c:v>
                </c:pt>
                <c:pt idx="29">
                  <c:v>6374</c:v>
                </c:pt>
                <c:pt idx="30">
                  <c:v>7040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'18'!$E$5</c:f>
              <c:numCache>
                <c:formatCode>d/\ m/</c:formatCode>
                <c:ptCount val="1"/>
                <c:pt idx="0">
                  <c:v>42430</c:v>
                </c:pt>
              </c:numCache>
            </c:numRef>
          </c:xVal>
          <c:yVal>
            <c:numRef>
              <c:f>'18'!$E$4</c:f>
              <c:numCache>
                <c:formatCode>#,##0.0</c:formatCode>
                <c:ptCount val="1"/>
                <c:pt idx="0">
                  <c:v>10428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'18'!$E$8</c:f>
              <c:numCache>
                <c:formatCode>d/\ m/</c:formatCode>
                <c:ptCount val="1"/>
                <c:pt idx="0">
                  <c:v>42458</c:v>
                </c:pt>
              </c:numCache>
            </c:numRef>
          </c:xVal>
          <c:yVal>
            <c:numRef>
              <c:f>'18'!$E$7</c:f>
              <c:numCache>
                <c:formatCode>#,##0.0</c:formatCode>
                <c:ptCount val="1"/>
                <c:pt idx="0">
                  <c:v>5951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893760"/>
        <c:axId val="267900032"/>
      </c:scatterChart>
      <c:valAx>
        <c:axId val="267893760"/>
        <c:scaling>
          <c:orientation val="minMax"/>
          <c:max val="42460"/>
          <c:min val="42430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67900032"/>
        <c:crosses val="autoZero"/>
        <c:crossBetween val="midCat"/>
        <c:majorUnit val="1"/>
      </c:valAx>
      <c:valAx>
        <c:axId val="26790003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893760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</c:numCache>
            </c:numRef>
          </c:xVal>
          <c:yVal>
            <c:numRef>
              <c:f>'18.1'!$I$5:$I$35</c:f>
              <c:numCache>
                <c:formatCode>#,##0.0</c:formatCode>
                <c:ptCount val="31"/>
                <c:pt idx="0">
                  <c:v>217269</c:v>
                </c:pt>
                <c:pt idx="1">
                  <c:v>214699</c:v>
                </c:pt>
                <c:pt idx="2">
                  <c:v>217500</c:v>
                </c:pt>
                <c:pt idx="3">
                  <c:v>221696</c:v>
                </c:pt>
                <c:pt idx="4">
                  <c:v>220120</c:v>
                </c:pt>
                <c:pt idx="5">
                  <c:v>187473</c:v>
                </c:pt>
                <c:pt idx="6">
                  <c:v>184256</c:v>
                </c:pt>
                <c:pt idx="7">
                  <c:v>214580</c:v>
                </c:pt>
                <c:pt idx="8">
                  <c:v>214805</c:v>
                </c:pt>
                <c:pt idx="9">
                  <c:v>218266</c:v>
                </c:pt>
                <c:pt idx="10">
                  <c:v>218544</c:v>
                </c:pt>
                <c:pt idx="11">
                  <c:v>218706</c:v>
                </c:pt>
                <c:pt idx="12">
                  <c:v>188097</c:v>
                </c:pt>
                <c:pt idx="13">
                  <c:v>182920</c:v>
                </c:pt>
                <c:pt idx="14">
                  <c:v>215832</c:v>
                </c:pt>
                <c:pt idx="15">
                  <c:v>221663</c:v>
                </c:pt>
                <c:pt idx="16">
                  <c:v>227831</c:v>
                </c:pt>
                <c:pt idx="17">
                  <c:v>223348</c:v>
                </c:pt>
                <c:pt idx="18">
                  <c:v>220450</c:v>
                </c:pt>
                <c:pt idx="19">
                  <c:v>187699</c:v>
                </c:pt>
                <c:pt idx="20">
                  <c:v>181492</c:v>
                </c:pt>
                <c:pt idx="21">
                  <c:v>208305</c:v>
                </c:pt>
                <c:pt idx="22">
                  <c:v>219897</c:v>
                </c:pt>
                <c:pt idx="23">
                  <c:v>220884</c:v>
                </c:pt>
                <c:pt idx="24">
                  <c:v>223497</c:v>
                </c:pt>
                <c:pt idx="25">
                  <c:v>219895</c:v>
                </c:pt>
                <c:pt idx="26">
                  <c:v>191996</c:v>
                </c:pt>
                <c:pt idx="27">
                  <c:v>188665</c:v>
                </c:pt>
                <c:pt idx="28">
                  <c:v>219942.70282978006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055296"/>
        <c:axId val="268056832"/>
      </c:scatterChart>
      <c:valAx>
        <c:axId val="268055296"/>
        <c:scaling>
          <c:orientation val="minMax"/>
          <c:max val="42429"/>
          <c:min val="42401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68056832"/>
        <c:crosses val="autoZero"/>
        <c:crossBetween val="midCat"/>
        <c:majorUnit val="1"/>
      </c:valAx>
      <c:valAx>
        <c:axId val="26805683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80552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42430</c:v>
                </c:pt>
                <c:pt idx="1">
                  <c:v>42431</c:v>
                </c:pt>
                <c:pt idx="2">
                  <c:v>42432</c:v>
                </c:pt>
                <c:pt idx="3">
                  <c:v>42433</c:v>
                </c:pt>
                <c:pt idx="4">
                  <c:v>42434</c:v>
                </c:pt>
                <c:pt idx="5">
                  <c:v>42435</c:v>
                </c:pt>
                <c:pt idx="6">
                  <c:v>42436</c:v>
                </c:pt>
                <c:pt idx="7">
                  <c:v>42437</c:v>
                </c:pt>
                <c:pt idx="8">
                  <c:v>42438</c:v>
                </c:pt>
                <c:pt idx="9">
                  <c:v>42439</c:v>
                </c:pt>
                <c:pt idx="10">
                  <c:v>42440</c:v>
                </c:pt>
                <c:pt idx="11">
                  <c:v>42441</c:v>
                </c:pt>
                <c:pt idx="12">
                  <c:v>42442</c:v>
                </c:pt>
                <c:pt idx="13">
                  <c:v>42443</c:v>
                </c:pt>
                <c:pt idx="14">
                  <c:v>42444</c:v>
                </c:pt>
                <c:pt idx="15">
                  <c:v>42445</c:v>
                </c:pt>
                <c:pt idx="16">
                  <c:v>42446</c:v>
                </c:pt>
                <c:pt idx="17">
                  <c:v>42447</c:v>
                </c:pt>
                <c:pt idx="18">
                  <c:v>42448</c:v>
                </c:pt>
                <c:pt idx="19">
                  <c:v>42449</c:v>
                </c:pt>
                <c:pt idx="20">
                  <c:v>42450</c:v>
                </c:pt>
                <c:pt idx="21">
                  <c:v>42451</c:v>
                </c:pt>
                <c:pt idx="22">
                  <c:v>42452</c:v>
                </c:pt>
                <c:pt idx="23">
                  <c:v>42453</c:v>
                </c:pt>
                <c:pt idx="24">
                  <c:v>42454</c:v>
                </c:pt>
                <c:pt idx="25">
                  <c:v>42455</c:v>
                </c:pt>
                <c:pt idx="26">
                  <c:v>42456</c:v>
                </c:pt>
                <c:pt idx="27">
                  <c:v>42457</c:v>
                </c:pt>
                <c:pt idx="28">
                  <c:v>42458</c:v>
                </c:pt>
                <c:pt idx="29">
                  <c:v>42459</c:v>
                </c:pt>
                <c:pt idx="30">
                  <c:v>42460</c:v>
                </c:pt>
              </c:numCache>
            </c:numRef>
          </c:xVal>
          <c:yVal>
            <c:numRef>
              <c:f>'18.1'!$O$5:$O$35</c:f>
              <c:numCache>
                <c:formatCode>#,##0.0</c:formatCode>
                <c:ptCount val="31"/>
                <c:pt idx="0">
                  <c:v>223000</c:v>
                </c:pt>
                <c:pt idx="1">
                  <c:v>225243</c:v>
                </c:pt>
                <c:pt idx="2">
                  <c:v>223811</c:v>
                </c:pt>
                <c:pt idx="3">
                  <c:v>222816</c:v>
                </c:pt>
                <c:pt idx="4">
                  <c:v>218052</c:v>
                </c:pt>
                <c:pt idx="5">
                  <c:v>188401</c:v>
                </c:pt>
                <c:pt idx="6">
                  <c:v>185485</c:v>
                </c:pt>
                <c:pt idx="7">
                  <c:v>218048</c:v>
                </c:pt>
                <c:pt idx="8">
                  <c:v>223980</c:v>
                </c:pt>
                <c:pt idx="9">
                  <c:v>224201</c:v>
                </c:pt>
                <c:pt idx="10">
                  <c:v>218722</c:v>
                </c:pt>
                <c:pt idx="11">
                  <c:v>216276</c:v>
                </c:pt>
                <c:pt idx="12">
                  <c:v>188880</c:v>
                </c:pt>
                <c:pt idx="13">
                  <c:v>186266</c:v>
                </c:pt>
                <c:pt idx="14">
                  <c:v>213342</c:v>
                </c:pt>
                <c:pt idx="15">
                  <c:v>220435</c:v>
                </c:pt>
                <c:pt idx="16">
                  <c:v>221020</c:v>
                </c:pt>
                <c:pt idx="17">
                  <c:v>215493</c:v>
                </c:pt>
                <c:pt idx="18">
                  <c:v>209325</c:v>
                </c:pt>
                <c:pt idx="19">
                  <c:v>182400</c:v>
                </c:pt>
                <c:pt idx="20">
                  <c:v>183077</c:v>
                </c:pt>
                <c:pt idx="21">
                  <c:v>214698</c:v>
                </c:pt>
                <c:pt idx="22">
                  <c:v>217294</c:v>
                </c:pt>
                <c:pt idx="23">
                  <c:v>216750</c:v>
                </c:pt>
                <c:pt idx="24">
                  <c:v>212189</c:v>
                </c:pt>
                <c:pt idx="25">
                  <c:v>186296</c:v>
                </c:pt>
                <c:pt idx="26">
                  <c:v>168690</c:v>
                </c:pt>
                <c:pt idx="27">
                  <c:v>166612</c:v>
                </c:pt>
                <c:pt idx="28">
                  <c:v>159918</c:v>
                </c:pt>
                <c:pt idx="29">
                  <c:v>195942</c:v>
                </c:pt>
                <c:pt idx="30">
                  <c:v>202981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072832"/>
        <c:axId val="268074368"/>
      </c:scatterChart>
      <c:valAx>
        <c:axId val="268072832"/>
        <c:scaling>
          <c:orientation val="minMax"/>
          <c:max val="42460"/>
          <c:min val="42430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68074368"/>
        <c:crosses val="autoZero"/>
        <c:crossBetween val="midCat"/>
        <c:majorUnit val="1"/>
      </c:valAx>
      <c:valAx>
        <c:axId val="26807436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8072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#,##0.0</c:formatCode>
                <c:ptCount val="24"/>
                <c:pt idx="0">
                  <c:v>3689</c:v>
                </c:pt>
                <c:pt idx="1">
                  <c:v>3691</c:v>
                </c:pt>
                <c:pt idx="2">
                  <c:v>3691</c:v>
                </c:pt>
                <c:pt idx="3">
                  <c:v>3690</c:v>
                </c:pt>
                <c:pt idx="4">
                  <c:v>3689</c:v>
                </c:pt>
                <c:pt idx="5">
                  <c:v>3688</c:v>
                </c:pt>
                <c:pt idx="6">
                  <c:v>3690</c:v>
                </c:pt>
                <c:pt idx="7">
                  <c:v>3692</c:v>
                </c:pt>
                <c:pt idx="8">
                  <c:v>3692</c:v>
                </c:pt>
                <c:pt idx="9">
                  <c:v>3693</c:v>
                </c:pt>
                <c:pt idx="10">
                  <c:v>3692</c:v>
                </c:pt>
                <c:pt idx="11">
                  <c:v>3688</c:v>
                </c:pt>
                <c:pt idx="12">
                  <c:v>3690</c:v>
                </c:pt>
                <c:pt idx="13">
                  <c:v>3687</c:v>
                </c:pt>
                <c:pt idx="14">
                  <c:v>3688</c:v>
                </c:pt>
                <c:pt idx="15">
                  <c:v>3692</c:v>
                </c:pt>
                <c:pt idx="16">
                  <c:v>3694</c:v>
                </c:pt>
                <c:pt idx="17">
                  <c:v>3695</c:v>
                </c:pt>
                <c:pt idx="18">
                  <c:v>3698</c:v>
                </c:pt>
                <c:pt idx="19">
                  <c:v>3699</c:v>
                </c:pt>
                <c:pt idx="20">
                  <c:v>3698</c:v>
                </c:pt>
                <c:pt idx="21">
                  <c:v>3698</c:v>
                </c:pt>
                <c:pt idx="22">
                  <c:v>3697</c:v>
                </c:pt>
                <c:pt idx="23">
                  <c:v>3696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#,##0.0</c:formatCode>
                <c:ptCount val="24"/>
                <c:pt idx="0">
                  <c:v>5108</c:v>
                </c:pt>
                <c:pt idx="1">
                  <c:v>5120</c:v>
                </c:pt>
                <c:pt idx="2">
                  <c:v>5138</c:v>
                </c:pt>
                <c:pt idx="3">
                  <c:v>5244</c:v>
                </c:pt>
                <c:pt idx="4">
                  <c:v>5361</c:v>
                </c:pt>
                <c:pt idx="5">
                  <c:v>5757</c:v>
                </c:pt>
                <c:pt idx="6">
                  <c:v>6157</c:v>
                </c:pt>
                <c:pt idx="7">
                  <c:v>6499</c:v>
                </c:pt>
                <c:pt idx="8">
                  <c:v>6728</c:v>
                </c:pt>
                <c:pt idx="9">
                  <c:v>6941</c:v>
                </c:pt>
                <c:pt idx="10">
                  <c:v>6983</c:v>
                </c:pt>
                <c:pt idx="11">
                  <c:v>6981</c:v>
                </c:pt>
                <c:pt idx="12">
                  <c:v>7104</c:v>
                </c:pt>
                <c:pt idx="13">
                  <c:v>7158</c:v>
                </c:pt>
                <c:pt idx="14">
                  <c:v>7229</c:v>
                </c:pt>
                <c:pt idx="15">
                  <c:v>7232</c:v>
                </c:pt>
                <c:pt idx="16">
                  <c:v>7108</c:v>
                </c:pt>
                <c:pt idx="17">
                  <c:v>7082</c:v>
                </c:pt>
                <c:pt idx="18">
                  <c:v>7105</c:v>
                </c:pt>
                <c:pt idx="19">
                  <c:v>7080</c:v>
                </c:pt>
                <c:pt idx="20">
                  <c:v>7012</c:v>
                </c:pt>
                <c:pt idx="21">
                  <c:v>6771</c:v>
                </c:pt>
                <c:pt idx="22">
                  <c:v>6900</c:v>
                </c:pt>
                <c:pt idx="23">
                  <c:v>6729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#,##0.0</c:formatCode>
                <c:ptCount val="24"/>
                <c:pt idx="0">
                  <c:v>753</c:v>
                </c:pt>
                <c:pt idx="1">
                  <c:v>766</c:v>
                </c:pt>
                <c:pt idx="2">
                  <c:v>743</c:v>
                </c:pt>
                <c:pt idx="3">
                  <c:v>755</c:v>
                </c:pt>
                <c:pt idx="4">
                  <c:v>762</c:v>
                </c:pt>
                <c:pt idx="5">
                  <c:v>768</c:v>
                </c:pt>
                <c:pt idx="6">
                  <c:v>799</c:v>
                </c:pt>
                <c:pt idx="7">
                  <c:v>800</c:v>
                </c:pt>
                <c:pt idx="8">
                  <c:v>817</c:v>
                </c:pt>
                <c:pt idx="9">
                  <c:v>822</c:v>
                </c:pt>
                <c:pt idx="10">
                  <c:v>838</c:v>
                </c:pt>
                <c:pt idx="11">
                  <c:v>853</c:v>
                </c:pt>
                <c:pt idx="12">
                  <c:v>856</c:v>
                </c:pt>
                <c:pt idx="13">
                  <c:v>855</c:v>
                </c:pt>
                <c:pt idx="14">
                  <c:v>872</c:v>
                </c:pt>
                <c:pt idx="15">
                  <c:v>871</c:v>
                </c:pt>
                <c:pt idx="16">
                  <c:v>865</c:v>
                </c:pt>
                <c:pt idx="17">
                  <c:v>869</c:v>
                </c:pt>
                <c:pt idx="18">
                  <c:v>871</c:v>
                </c:pt>
                <c:pt idx="19">
                  <c:v>864</c:v>
                </c:pt>
                <c:pt idx="20">
                  <c:v>848</c:v>
                </c:pt>
                <c:pt idx="21">
                  <c:v>825</c:v>
                </c:pt>
                <c:pt idx="22">
                  <c:v>826</c:v>
                </c:pt>
                <c:pt idx="23">
                  <c:v>808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#,##0.0</c:formatCode>
                <c:ptCount val="24"/>
                <c:pt idx="0">
                  <c:v>52</c:v>
                </c:pt>
                <c:pt idx="1">
                  <c:v>53</c:v>
                </c:pt>
                <c:pt idx="2">
                  <c:v>55</c:v>
                </c:pt>
                <c:pt idx="3">
                  <c:v>63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72</c:v>
                </c:pt>
                <c:pt idx="8">
                  <c:v>73</c:v>
                </c:pt>
                <c:pt idx="9">
                  <c:v>83</c:v>
                </c:pt>
                <c:pt idx="10">
                  <c:v>85</c:v>
                </c:pt>
                <c:pt idx="11">
                  <c:v>83</c:v>
                </c:pt>
                <c:pt idx="12">
                  <c:v>72</c:v>
                </c:pt>
                <c:pt idx="13">
                  <c:v>68</c:v>
                </c:pt>
                <c:pt idx="14">
                  <c:v>80</c:v>
                </c:pt>
                <c:pt idx="15">
                  <c:v>85</c:v>
                </c:pt>
                <c:pt idx="16">
                  <c:v>82</c:v>
                </c:pt>
                <c:pt idx="17">
                  <c:v>85</c:v>
                </c:pt>
                <c:pt idx="18">
                  <c:v>96</c:v>
                </c:pt>
                <c:pt idx="19">
                  <c:v>91</c:v>
                </c:pt>
                <c:pt idx="20">
                  <c:v>88</c:v>
                </c:pt>
                <c:pt idx="21">
                  <c:v>92</c:v>
                </c:pt>
                <c:pt idx="22">
                  <c:v>86</c:v>
                </c:pt>
                <c:pt idx="23">
                  <c:v>83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10</c:v>
                </c:pt>
                <c:pt idx="8">
                  <c:v>42</c:v>
                </c:pt>
                <c:pt idx="9">
                  <c:v>88</c:v>
                </c:pt>
                <c:pt idx="10">
                  <c:v>117</c:v>
                </c:pt>
                <c:pt idx="11">
                  <c:v>122</c:v>
                </c:pt>
                <c:pt idx="12">
                  <c:v>111</c:v>
                </c:pt>
                <c:pt idx="13">
                  <c:v>93</c:v>
                </c:pt>
                <c:pt idx="14">
                  <c:v>64</c:v>
                </c:pt>
                <c:pt idx="15">
                  <c:v>26</c:v>
                </c:pt>
                <c:pt idx="16">
                  <c:v>6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#,##0.0</c:formatCode>
                <c:ptCount val="24"/>
                <c:pt idx="0">
                  <c:v>185</c:v>
                </c:pt>
                <c:pt idx="1">
                  <c:v>184</c:v>
                </c:pt>
                <c:pt idx="2">
                  <c:v>184</c:v>
                </c:pt>
                <c:pt idx="3">
                  <c:v>184</c:v>
                </c:pt>
                <c:pt idx="4">
                  <c:v>184</c:v>
                </c:pt>
                <c:pt idx="5">
                  <c:v>184</c:v>
                </c:pt>
                <c:pt idx="6">
                  <c:v>191</c:v>
                </c:pt>
                <c:pt idx="7">
                  <c:v>465</c:v>
                </c:pt>
                <c:pt idx="8">
                  <c:v>499</c:v>
                </c:pt>
                <c:pt idx="9">
                  <c:v>502</c:v>
                </c:pt>
                <c:pt idx="10">
                  <c:v>364</c:v>
                </c:pt>
                <c:pt idx="11">
                  <c:v>338</c:v>
                </c:pt>
                <c:pt idx="12">
                  <c:v>299</c:v>
                </c:pt>
                <c:pt idx="13">
                  <c:v>256</c:v>
                </c:pt>
                <c:pt idx="14">
                  <c:v>257</c:v>
                </c:pt>
                <c:pt idx="15">
                  <c:v>264</c:v>
                </c:pt>
                <c:pt idx="16">
                  <c:v>307</c:v>
                </c:pt>
                <c:pt idx="17">
                  <c:v>607</c:v>
                </c:pt>
                <c:pt idx="18">
                  <c:v>613</c:v>
                </c:pt>
                <c:pt idx="19">
                  <c:v>599</c:v>
                </c:pt>
                <c:pt idx="20">
                  <c:v>596</c:v>
                </c:pt>
                <c:pt idx="21">
                  <c:v>475</c:v>
                </c:pt>
                <c:pt idx="22">
                  <c:v>235</c:v>
                </c:pt>
                <c:pt idx="23">
                  <c:v>207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150</c:v>
                </c:pt>
                <c:pt idx="7">
                  <c:v>458</c:v>
                </c:pt>
                <c:pt idx="8">
                  <c:v>602</c:v>
                </c:pt>
                <c:pt idx="9">
                  <c:v>623</c:v>
                </c:pt>
                <c:pt idx="10">
                  <c:v>571</c:v>
                </c:pt>
                <c:pt idx="11">
                  <c:v>396</c:v>
                </c:pt>
                <c:pt idx="12">
                  <c:v>91</c:v>
                </c:pt>
                <c:pt idx="13">
                  <c:v>146</c:v>
                </c:pt>
                <c:pt idx="14">
                  <c:v>150</c:v>
                </c:pt>
                <c:pt idx="15">
                  <c:v>89</c:v>
                </c:pt>
                <c:pt idx="16">
                  <c:v>172</c:v>
                </c:pt>
                <c:pt idx="17">
                  <c:v>322</c:v>
                </c:pt>
                <c:pt idx="18">
                  <c:v>264</c:v>
                </c:pt>
                <c:pt idx="19">
                  <c:v>359</c:v>
                </c:pt>
                <c:pt idx="20">
                  <c:v>4</c:v>
                </c:pt>
                <c:pt idx="21">
                  <c:v>153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464704"/>
        <c:axId val="26746624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-2297</c:v>
                </c:pt>
                <c:pt idx="1">
                  <c:v>-1871</c:v>
                </c:pt>
                <c:pt idx="2">
                  <c:v>-1687</c:v>
                </c:pt>
                <c:pt idx="3">
                  <c:v>-1563</c:v>
                </c:pt>
                <c:pt idx="4">
                  <c:v>-1996</c:v>
                </c:pt>
                <c:pt idx="5">
                  <c:v>-2412</c:v>
                </c:pt>
                <c:pt idx="6">
                  <c:v>-1896</c:v>
                </c:pt>
                <c:pt idx="7">
                  <c:v>-2271</c:v>
                </c:pt>
                <c:pt idx="8">
                  <c:v>-2487</c:v>
                </c:pt>
                <c:pt idx="9">
                  <c:v>-2563</c:v>
                </c:pt>
                <c:pt idx="10">
                  <c:v>-2480</c:v>
                </c:pt>
                <c:pt idx="11">
                  <c:v>-2243</c:v>
                </c:pt>
                <c:pt idx="12">
                  <c:v>-1795</c:v>
                </c:pt>
                <c:pt idx="13">
                  <c:v>-1846</c:v>
                </c:pt>
                <c:pt idx="14">
                  <c:v>-1954</c:v>
                </c:pt>
                <c:pt idx="15">
                  <c:v>-1874</c:v>
                </c:pt>
                <c:pt idx="16">
                  <c:v>-2021</c:v>
                </c:pt>
                <c:pt idx="17">
                  <c:v>-2420</c:v>
                </c:pt>
                <c:pt idx="18">
                  <c:v>-2489</c:v>
                </c:pt>
                <c:pt idx="19">
                  <c:v>-2624</c:v>
                </c:pt>
                <c:pt idx="20">
                  <c:v>-2475</c:v>
                </c:pt>
                <c:pt idx="21">
                  <c:v>-2860</c:v>
                </c:pt>
                <c:pt idx="22">
                  <c:v>-3097</c:v>
                </c:pt>
                <c:pt idx="23">
                  <c:v>-3331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#,##0.0</c:formatCode>
                <c:ptCount val="24"/>
                <c:pt idx="0">
                  <c:v>0</c:v>
                </c:pt>
                <c:pt idx="1">
                  <c:v>-345</c:v>
                </c:pt>
                <c:pt idx="2">
                  <c:v>-671</c:v>
                </c:pt>
                <c:pt idx="3">
                  <c:v>-970</c:v>
                </c:pt>
                <c:pt idx="4">
                  <c:v>-559</c:v>
                </c:pt>
                <c:pt idx="5">
                  <c:v>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473664"/>
        <c:axId val="267467776"/>
      </c:areaChart>
      <c:catAx>
        <c:axId val="26746470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7466240"/>
        <c:crosses val="autoZero"/>
        <c:auto val="1"/>
        <c:lblAlgn val="ctr"/>
        <c:lblOffset val="100"/>
        <c:noMultiLvlLbl val="0"/>
      </c:catAx>
      <c:valAx>
        <c:axId val="267466240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464704"/>
        <c:crosses val="autoZero"/>
        <c:crossBetween val="midCat"/>
      </c:valAx>
      <c:valAx>
        <c:axId val="26746777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67473664"/>
        <c:crosses val="max"/>
        <c:crossBetween val="midCat"/>
      </c:valAx>
      <c:catAx>
        <c:axId val="26747366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67467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#,##0.0</c:formatCode>
                <c:ptCount val="24"/>
                <c:pt idx="0">
                  <c:v>3684</c:v>
                </c:pt>
                <c:pt idx="1">
                  <c:v>3686</c:v>
                </c:pt>
                <c:pt idx="2">
                  <c:v>3685</c:v>
                </c:pt>
                <c:pt idx="3">
                  <c:v>3684</c:v>
                </c:pt>
                <c:pt idx="4">
                  <c:v>3685</c:v>
                </c:pt>
                <c:pt idx="5">
                  <c:v>3685</c:v>
                </c:pt>
                <c:pt idx="6">
                  <c:v>3684</c:v>
                </c:pt>
                <c:pt idx="7">
                  <c:v>3686</c:v>
                </c:pt>
                <c:pt idx="8">
                  <c:v>3686</c:v>
                </c:pt>
                <c:pt idx="9">
                  <c:v>3685</c:v>
                </c:pt>
                <c:pt idx="10">
                  <c:v>3683</c:v>
                </c:pt>
                <c:pt idx="11">
                  <c:v>3682</c:v>
                </c:pt>
                <c:pt idx="12">
                  <c:v>3688</c:v>
                </c:pt>
                <c:pt idx="13">
                  <c:v>3686</c:v>
                </c:pt>
                <c:pt idx="14">
                  <c:v>3689</c:v>
                </c:pt>
                <c:pt idx="15">
                  <c:v>3692</c:v>
                </c:pt>
                <c:pt idx="16">
                  <c:v>3690</c:v>
                </c:pt>
                <c:pt idx="17">
                  <c:v>3690</c:v>
                </c:pt>
                <c:pt idx="18">
                  <c:v>3692</c:v>
                </c:pt>
                <c:pt idx="19">
                  <c:v>3692</c:v>
                </c:pt>
                <c:pt idx="20">
                  <c:v>3693</c:v>
                </c:pt>
                <c:pt idx="21">
                  <c:v>3693</c:v>
                </c:pt>
                <c:pt idx="22">
                  <c:v>3692</c:v>
                </c:pt>
                <c:pt idx="23">
                  <c:v>3693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#,##0.0</c:formatCode>
                <c:ptCount val="24"/>
                <c:pt idx="0">
                  <c:v>5507</c:v>
                </c:pt>
                <c:pt idx="1">
                  <c:v>5611</c:v>
                </c:pt>
                <c:pt idx="2">
                  <c:v>5673</c:v>
                </c:pt>
                <c:pt idx="3">
                  <c:v>5725</c:v>
                </c:pt>
                <c:pt idx="4">
                  <c:v>5668</c:v>
                </c:pt>
                <c:pt idx="5">
                  <c:v>5730</c:v>
                </c:pt>
                <c:pt idx="6">
                  <c:v>6232</c:v>
                </c:pt>
                <c:pt idx="7">
                  <c:v>6603</c:v>
                </c:pt>
                <c:pt idx="8">
                  <c:v>6794</c:v>
                </c:pt>
                <c:pt idx="9">
                  <c:v>6819</c:v>
                </c:pt>
                <c:pt idx="10">
                  <c:v>6922</c:v>
                </c:pt>
                <c:pt idx="11">
                  <c:v>6821</c:v>
                </c:pt>
                <c:pt idx="12">
                  <c:v>6796</c:v>
                </c:pt>
                <c:pt idx="13">
                  <c:v>6816</c:v>
                </c:pt>
                <c:pt idx="14">
                  <c:v>6851</c:v>
                </c:pt>
                <c:pt idx="15">
                  <c:v>6839</c:v>
                </c:pt>
                <c:pt idx="16">
                  <c:v>6962</c:v>
                </c:pt>
                <c:pt idx="17">
                  <c:v>7050</c:v>
                </c:pt>
                <c:pt idx="18">
                  <c:v>7036</c:v>
                </c:pt>
                <c:pt idx="19">
                  <c:v>6906</c:v>
                </c:pt>
                <c:pt idx="20">
                  <c:v>6715</c:v>
                </c:pt>
                <c:pt idx="21">
                  <c:v>6439</c:v>
                </c:pt>
                <c:pt idx="22">
                  <c:v>6335</c:v>
                </c:pt>
                <c:pt idx="23">
                  <c:v>6226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#,##0.0</c:formatCode>
                <c:ptCount val="24"/>
                <c:pt idx="0">
                  <c:v>768</c:v>
                </c:pt>
                <c:pt idx="1">
                  <c:v>763</c:v>
                </c:pt>
                <c:pt idx="2">
                  <c:v>756</c:v>
                </c:pt>
                <c:pt idx="3">
                  <c:v>760</c:v>
                </c:pt>
                <c:pt idx="4">
                  <c:v>751</c:v>
                </c:pt>
                <c:pt idx="5">
                  <c:v>753</c:v>
                </c:pt>
                <c:pt idx="6">
                  <c:v>797</c:v>
                </c:pt>
                <c:pt idx="7">
                  <c:v>814</c:v>
                </c:pt>
                <c:pt idx="8">
                  <c:v>814</c:v>
                </c:pt>
                <c:pt idx="9">
                  <c:v>802</c:v>
                </c:pt>
                <c:pt idx="10">
                  <c:v>814</c:v>
                </c:pt>
                <c:pt idx="11">
                  <c:v>809</c:v>
                </c:pt>
                <c:pt idx="12">
                  <c:v>811</c:v>
                </c:pt>
                <c:pt idx="13">
                  <c:v>812</c:v>
                </c:pt>
                <c:pt idx="14">
                  <c:v>819</c:v>
                </c:pt>
                <c:pt idx="15">
                  <c:v>826</c:v>
                </c:pt>
                <c:pt idx="16">
                  <c:v>827</c:v>
                </c:pt>
                <c:pt idx="17">
                  <c:v>830</c:v>
                </c:pt>
                <c:pt idx="18">
                  <c:v>831</c:v>
                </c:pt>
                <c:pt idx="19">
                  <c:v>828</c:v>
                </c:pt>
                <c:pt idx="20">
                  <c:v>814</c:v>
                </c:pt>
                <c:pt idx="21">
                  <c:v>795</c:v>
                </c:pt>
                <c:pt idx="22">
                  <c:v>772</c:v>
                </c:pt>
                <c:pt idx="23">
                  <c:v>764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#,##0.0</c:formatCode>
                <c:ptCount val="24"/>
                <c:pt idx="0">
                  <c:v>93</c:v>
                </c:pt>
                <c:pt idx="1">
                  <c:v>102</c:v>
                </c:pt>
                <c:pt idx="2">
                  <c:v>115</c:v>
                </c:pt>
                <c:pt idx="3">
                  <c:v>125</c:v>
                </c:pt>
                <c:pt idx="4">
                  <c:v>126</c:v>
                </c:pt>
                <c:pt idx="5">
                  <c:v>122</c:v>
                </c:pt>
                <c:pt idx="6">
                  <c:v>128</c:v>
                </c:pt>
                <c:pt idx="7">
                  <c:v>121</c:v>
                </c:pt>
                <c:pt idx="8">
                  <c:v>136</c:v>
                </c:pt>
                <c:pt idx="9">
                  <c:v>153</c:v>
                </c:pt>
                <c:pt idx="10">
                  <c:v>148</c:v>
                </c:pt>
                <c:pt idx="11">
                  <c:v>126</c:v>
                </c:pt>
                <c:pt idx="12">
                  <c:v>133</c:v>
                </c:pt>
                <c:pt idx="13">
                  <c:v>106</c:v>
                </c:pt>
                <c:pt idx="14">
                  <c:v>91</c:v>
                </c:pt>
                <c:pt idx="15">
                  <c:v>66</c:v>
                </c:pt>
                <c:pt idx="16">
                  <c:v>50</c:v>
                </c:pt>
                <c:pt idx="17">
                  <c:v>55</c:v>
                </c:pt>
                <c:pt idx="18">
                  <c:v>72</c:v>
                </c:pt>
                <c:pt idx="19">
                  <c:v>76</c:v>
                </c:pt>
                <c:pt idx="20">
                  <c:v>72</c:v>
                </c:pt>
                <c:pt idx="21">
                  <c:v>68</c:v>
                </c:pt>
                <c:pt idx="22">
                  <c:v>65</c:v>
                </c:pt>
                <c:pt idx="23">
                  <c:v>49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26</c:v>
                </c:pt>
                <c:pt idx="9">
                  <c:v>51</c:v>
                </c:pt>
                <c:pt idx="10">
                  <c:v>85</c:v>
                </c:pt>
                <c:pt idx="11">
                  <c:v>94</c:v>
                </c:pt>
                <c:pt idx="12">
                  <c:v>69</c:v>
                </c:pt>
                <c:pt idx="13">
                  <c:v>57</c:v>
                </c:pt>
                <c:pt idx="14">
                  <c:v>45</c:v>
                </c:pt>
                <c:pt idx="15">
                  <c:v>30</c:v>
                </c:pt>
                <c:pt idx="16">
                  <c:v>8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#,##0.0</c:formatCode>
                <c:ptCount val="24"/>
                <c:pt idx="0">
                  <c:v>174</c:v>
                </c:pt>
                <c:pt idx="1">
                  <c:v>174</c:v>
                </c:pt>
                <c:pt idx="2">
                  <c:v>174</c:v>
                </c:pt>
                <c:pt idx="3">
                  <c:v>174</c:v>
                </c:pt>
                <c:pt idx="4">
                  <c:v>173</c:v>
                </c:pt>
                <c:pt idx="5">
                  <c:v>173</c:v>
                </c:pt>
                <c:pt idx="6">
                  <c:v>187</c:v>
                </c:pt>
                <c:pt idx="7">
                  <c:v>541</c:v>
                </c:pt>
                <c:pt idx="8">
                  <c:v>567</c:v>
                </c:pt>
                <c:pt idx="9">
                  <c:v>560</c:v>
                </c:pt>
                <c:pt idx="10">
                  <c:v>548</c:v>
                </c:pt>
                <c:pt idx="11">
                  <c:v>282</c:v>
                </c:pt>
                <c:pt idx="12">
                  <c:v>249</c:v>
                </c:pt>
                <c:pt idx="13">
                  <c:v>246</c:v>
                </c:pt>
                <c:pt idx="14">
                  <c:v>247</c:v>
                </c:pt>
                <c:pt idx="15">
                  <c:v>242</c:v>
                </c:pt>
                <c:pt idx="16">
                  <c:v>339</c:v>
                </c:pt>
                <c:pt idx="17">
                  <c:v>595</c:v>
                </c:pt>
                <c:pt idx="18">
                  <c:v>601</c:v>
                </c:pt>
                <c:pt idx="19">
                  <c:v>596</c:v>
                </c:pt>
                <c:pt idx="20">
                  <c:v>348</c:v>
                </c:pt>
                <c:pt idx="21">
                  <c:v>196</c:v>
                </c:pt>
                <c:pt idx="22">
                  <c:v>181</c:v>
                </c:pt>
                <c:pt idx="23">
                  <c:v>178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51</c:v>
                </c:pt>
                <c:pt idx="13">
                  <c:v>52</c:v>
                </c:pt>
                <c:pt idx="14">
                  <c:v>0</c:v>
                </c:pt>
                <c:pt idx="15">
                  <c:v>0</c:v>
                </c:pt>
                <c:pt idx="16">
                  <c:v>242</c:v>
                </c:pt>
                <c:pt idx="17">
                  <c:v>523</c:v>
                </c:pt>
                <c:pt idx="18">
                  <c:v>583</c:v>
                </c:pt>
                <c:pt idx="19">
                  <c:v>561</c:v>
                </c:pt>
                <c:pt idx="20">
                  <c:v>493</c:v>
                </c:pt>
                <c:pt idx="21">
                  <c:v>123</c:v>
                </c:pt>
                <c:pt idx="22">
                  <c:v>45</c:v>
                </c:pt>
                <c:pt idx="23">
                  <c:v>1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531776"/>
        <c:axId val="26753331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-2083</c:v>
                </c:pt>
                <c:pt idx="1">
                  <c:v>-1546</c:v>
                </c:pt>
                <c:pt idx="2">
                  <c:v>-1407</c:v>
                </c:pt>
                <c:pt idx="3">
                  <c:v>-1523</c:v>
                </c:pt>
                <c:pt idx="4">
                  <c:v>-1443</c:v>
                </c:pt>
                <c:pt idx="5">
                  <c:v>-1371</c:v>
                </c:pt>
                <c:pt idx="6">
                  <c:v>-1470</c:v>
                </c:pt>
                <c:pt idx="7">
                  <c:v>-1720</c:v>
                </c:pt>
                <c:pt idx="8">
                  <c:v>-1756</c:v>
                </c:pt>
                <c:pt idx="9">
                  <c:v>-1586</c:v>
                </c:pt>
                <c:pt idx="10">
                  <c:v>-1665</c:v>
                </c:pt>
                <c:pt idx="11">
                  <c:v>-1347</c:v>
                </c:pt>
                <c:pt idx="12">
                  <c:v>-1206</c:v>
                </c:pt>
                <c:pt idx="13">
                  <c:v>-1282</c:v>
                </c:pt>
                <c:pt idx="14">
                  <c:v>-1302</c:v>
                </c:pt>
                <c:pt idx="15">
                  <c:v>-1375</c:v>
                </c:pt>
                <c:pt idx="16">
                  <c:v>-1938</c:v>
                </c:pt>
                <c:pt idx="17">
                  <c:v>-2410</c:v>
                </c:pt>
                <c:pt idx="18">
                  <c:v>-2600</c:v>
                </c:pt>
                <c:pt idx="19">
                  <c:v>-2560</c:v>
                </c:pt>
                <c:pt idx="20">
                  <c:v>-2421</c:v>
                </c:pt>
                <c:pt idx="21">
                  <c:v>-2192</c:v>
                </c:pt>
                <c:pt idx="22">
                  <c:v>-2432</c:v>
                </c:pt>
                <c:pt idx="23">
                  <c:v>-2663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#,##0.0</c:formatCode>
                <c:ptCount val="24"/>
                <c:pt idx="0">
                  <c:v>-215</c:v>
                </c:pt>
                <c:pt idx="1">
                  <c:v>-788</c:v>
                </c:pt>
                <c:pt idx="2">
                  <c:v>-1094</c:v>
                </c:pt>
                <c:pt idx="3">
                  <c:v>-1092</c:v>
                </c:pt>
                <c:pt idx="4">
                  <c:v>-1031</c:v>
                </c:pt>
                <c:pt idx="5">
                  <c:v>-647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557120"/>
        <c:axId val="267555584"/>
      </c:areaChart>
      <c:catAx>
        <c:axId val="26753177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7533312"/>
        <c:crosses val="autoZero"/>
        <c:auto val="1"/>
        <c:lblAlgn val="ctr"/>
        <c:lblOffset val="100"/>
        <c:noMultiLvlLbl val="0"/>
      </c:catAx>
      <c:valAx>
        <c:axId val="267533312"/>
        <c:scaling>
          <c:orientation val="minMax"/>
          <c:max val="1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531776"/>
        <c:crosses val="autoZero"/>
        <c:crossBetween val="midCat"/>
      </c:valAx>
      <c:valAx>
        <c:axId val="267555584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67557120"/>
        <c:crosses val="max"/>
        <c:crossBetween val="midCat"/>
      </c:valAx>
      <c:catAx>
        <c:axId val="26755712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675555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#,##0.0</c:formatCode>
                <c:ptCount val="24"/>
                <c:pt idx="0">
                  <c:v>3153</c:v>
                </c:pt>
                <c:pt idx="1">
                  <c:v>3154</c:v>
                </c:pt>
                <c:pt idx="2">
                  <c:v>3154</c:v>
                </c:pt>
                <c:pt idx="3">
                  <c:v>3153</c:v>
                </c:pt>
                <c:pt idx="4">
                  <c:v>3150</c:v>
                </c:pt>
                <c:pt idx="5">
                  <c:v>3149</c:v>
                </c:pt>
                <c:pt idx="6">
                  <c:v>3149</c:v>
                </c:pt>
                <c:pt idx="7">
                  <c:v>3151</c:v>
                </c:pt>
                <c:pt idx="8">
                  <c:v>3150</c:v>
                </c:pt>
                <c:pt idx="9">
                  <c:v>3150</c:v>
                </c:pt>
                <c:pt idx="10">
                  <c:v>3147</c:v>
                </c:pt>
                <c:pt idx="11">
                  <c:v>3149</c:v>
                </c:pt>
                <c:pt idx="12">
                  <c:v>3148</c:v>
                </c:pt>
                <c:pt idx="13">
                  <c:v>3148</c:v>
                </c:pt>
                <c:pt idx="14">
                  <c:v>3149</c:v>
                </c:pt>
                <c:pt idx="15">
                  <c:v>3146</c:v>
                </c:pt>
                <c:pt idx="16">
                  <c:v>3146</c:v>
                </c:pt>
                <c:pt idx="17">
                  <c:v>3146</c:v>
                </c:pt>
                <c:pt idx="18">
                  <c:v>3145</c:v>
                </c:pt>
                <c:pt idx="19">
                  <c:v>3144</c:v>
                </c:pt>
                <c:pt idx="20">
                  <c:v>3145</c:v>
                </c:pt>
                <c:pt idx="21">
                  <c:v>3146</c:v>
                </c:pt>
                <c:pt idx="22">
                  <c:v>3145</c:v>
                </c:pt>
                <c:pt idx="23">
                  <c:v>3146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#,##0.0</c:formatCode>
                <c:ptCount val="24"/>
                <c:pt idx="0">
                  <c:v>6194</c:v>
                </c:pt>
                <c:pt idx="1">
                  <c:v>6224</c:v>
                </c:pt>
                <c:pt idx="2">
                  <c:v>6191</c:v>
                </c:pt>
                <c:pt idx="3">
                  <c:v>6107</c:v>
                </c:pt>
                <c:pt idx="4">
                  <c:v>6192</c:v>
                </c:pt>
                <c:pt idx="5">
                  <c:v>6365</c:v>
                </c:pt>
                <c:pt idx="6">
                  <c:v>6573</c:v>
                </c:pt>
                <c:pt idx="7">
                  <c:v>6507</c:v>
                </c:pt>
                <c:pt idx="8">
                  <c:v>6717</c:v>
                </c:pt>
                <c:pt idx="9">
                  <c:v>6966</c:v>
                </c:pt>
                <c:pt idx="10">
                  <c:v>6845</c:v>
                </c:pt>
                <c:pt idx="11">
                  <c:v>6780</c:v>
                </c:pt>
                <c:pt idx="12">
                  <c:v>6539</c:v>
                </c:pt>
                <c:pt idx="13">
                  <c:v>6474</c:v>
                </c:pt>
                <c:pt idx="14">
                  <c:v>6379</c:v>
                </c:pt>
                <c:pt idx="15">
                  <c:v>6418</c:v>
                </c:pt>
                <c:pt idx="16">
                  <c:v>6335</c:v>
                </c:pt>
                <c:pt idx="17">
                  <c:v>6469</c:v>
                </c:pt>
                <c:pt idx="18">
                  <c:v>6444</c:v>
                </c:pt>
                <c:pt idx="19">
                  <c:v>6498</c:v>
                </c:pt>
                <c:pt idx="20">
                  <c:v>6205</c:v>
                </c:pt>
                <c:pt idx="21">
                  <c:v>5962</c:v>
                </c:pt>
                <c:pt idx="22">
                  <c:v>5763</c:v>
                </c:pt>
                <c:pt idx="23">
                  <c:v>5669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#,##0.0</c:formatCode>
                <c:ptCount val="24"/>
                <c:pt idx="0">
                  <c:v>751</c:v>
                </c:pt>
                <c:pt idx="1">
                  <c:v>763</c:v>
                </c:pt>
                <c:pt idx="2">
                  <c:v>758</c:v>
                </c:pt>
                <c:pt idx="3">
                  <c:v>754</c:v>
                </c:pt>
                <c:pt idx="4">
                  <c:v>752</c:v>
                </c:pt>
                <c:pt idx="5">
                  <c:v>1059</c:v>
                </c:pt>
                <c:pt idx="6">
                  <c:v>1363</c:v>
                </c:pt>
                <c:pt idx="7">
                  <c:v>1660</c:v>
                </c:pt>
                <c:pt idx="8">
                  <c:v>1674</c:v>
                </c:pt>
                <c:pt idx="9">
                  <c:v>1737</c:v>
                </c:pt>
                <c:pt idx="10">
                  <c:v>1733</c:v>
                </c:pt>
                <c:pt idx="11">
                  <c:v>1688</c:v>
                </c:pt>
                <c:pt idx="12">
                  <c:v>1650</c:v>
                </c:pt>
                <c:pt idx="13">
                  <c:v>1665</c:v>
                </c:pt>
                <c:pt idx="14">
                  <c:v>1665</c:v>
                </c:pt>
                <c:pt idx="15">
                  <c:v>1661</c:v>
                </c:pt>
                <c:pt idx="16">
                  <c:v>1653</c:v>
                </c:pt>
                <c:pt idx="17">
                  <c:v>1662</c:v>
                </c:pt>
                <c:pt idx="18">
                  <c:v>1634</c:v>
                </c:pt>
                <c:pt idx="19">
                  <c:v>1667</c:v>
                </c:pt>
                <c:pt idx="20">
                  <c:v>1630</c:v>
                </c:pt>
                <c:pt idx="21">
                  <c:v>1633</c:v>
                </c:pt>
                <c:pt idx="22">
                  <c:v>1566</c:v>
                </c:pt>
                <c:pt idx="23">
                  <c:v>1496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#,##0.0</c:formatCode>
                <c:ptCount val="2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21</c:v>
                </c:pt>
                <c:pt idx="21">
                  <c:v>27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17</c:v>
                </c:pt>
                <c:pt idx="9">
                  <c:v>88</c:v>
                </c:pt>
                <c:pt idx="10">
                  <c:v>200</c:v>
                </c:pt>
                <c:pt idx="11">
                  <c:v>308</c:v>
                </c:pt>
                <c:pt idx="12">
                  <c:v>342</c:v>
                </c:pt>
                <c:pt idx="13">
                  <c:v>300</c:v>
                </c:pt>
                <c:pt idx="14">
                  <c:v>189</c:v>
                </c:pt>
                <c:pt idx="15">
                  <c:v>68</c:v>
                </c:pt>
                <c:pt idx="16">
                  <c:v>6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#,##0.0</c:formatCode>
                <c:ptCount val="24"/>
                <c:pt idx="0">
                  <c:v>136</c:v>
                </c:pt>
                <c:pt idx="1">
                  <c:v>136</c:v>
                </c:pt>
                <c:pt idx="2">
                  <c:v>136</c:v>
                </c:pt>
                <c:pt idx="3">
                  <c:v>136</c:v>
                </c:pt>
                <c:pt idx="4">
                  <c:v>136</c:v>
                </c:pt>
                <c:pt idx="5">
                  <c:v>135</c:v>
                </c:pt>
                <c:pt idx="6">
                  <c:v>142</c:v>
                </c:pt>
                <c:pt idx="7">
                  <c:v>155</c:v>
                </c:pt>
                <c:pt idx="8">
                  <c:v>173</c:v>
                </c:pt>
                <c:pt idx="9">
                  <c:v>168</c:v>
                </c:pt>
                <c:pt idx="10">
                  <c:v>152</c:v>
                </c:pt>
                <c:pt idx="11">
                  <c:v>147</c:v>
                </c:pt>
                <c:pt idx="12">
                  <c:v>142</c:v>
                </c:pt>
                <c:pt idx="13">
                  <c:v>140</c:v>
                </c:pt>
                <c:pt idx="14">
                  <c:v>140</c:v>
                </c:pt>
                <c:pt idx="15">
                  <c:v>148</c:v>
                </c:pt>
                <c:pt idx="16">
                  <c:v>236</c:v>
                </c:pt>
                <c:pt idx="17">
                  <c:v>397</c:v>
                </c:pt>
                <c:pt idx="18">
                  <c:v>381</c:v>
                </c:pt>
                <c:pt idx="19">
                  <c:v>244</c:v>
                </c:pt>
                <c:pt idx="20">
                  <c:v>150</c:v>
                </c:pt>
                <c:pt idx="21">
                  <c:v>147</c:v>
                </c:pt>
                <c:pt idx="22">
                  <c:v>138</c:v>
                </c:pt>
                <c:pt idx="23">
                  <c:v>138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91</c:v>
                </c:pt>
                <c:pt idx="7">
                  <c:v>287</c:v>
                </c:pt>
                <c:pt idx="8">
                  <c:v>195</c:v>
                </c:pt>
                <c:pt idx="9">
                  <c:v>147</c:v>
                </c:pt>
                <c:pt idx="10">
                  <c:v>128</c:v>
                </c:pt>
                <c:pt idx="11">
                  <c:v>73</c:v>
                </c:pt>
                <c:pt idx="12">
                  <c:v>0</c:v>
                </c:pt>
                <c:pt idx="13">
                  <c:v>41</c:v>
                </c:pt>
                <c:pt idx="14">
                  <c:v>301</c:v>
                </c:pt>
                <c:pt idx="15">
                  <c:v>573</c:v>
                </c:pt>
                <c:pt idx="16">
                  <c:v>684</c:v>
                </c:pt>
                <c:pt idx="17">
                  <c:v>506</c:v>
                </c:pt>
                <c:pt idx="18">
                  <c:v>495</c:v>
                </c:pt>
                <c:pt idx="19">
                  <c:v>262</c:v>
                </c:pt>
                <c:pt idx="20">
                  <c:v>438</c:v>
                </c:pt>
                <c:pt idx="21">
                  <c:v>5</c:v>
                </c:pt>
                <c:pt idx="22">
                  <c:v>53</c:v>
                </c:pt>
                <c:pt idx="23">
                  <c:v>4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611520"/>
        <c:axId val="26762150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-1131</c:v>
                </c:pt>
                <c:pt idx="1">
                  <c:v>-824</c:v>
                </c:pt>
                <c:pt idx="2">
                  <c:v>-524</c:v>
                </c:pt>
                <c:pt idx="3">
                  <c:v>-640</c:v>
                </c:pt>
                <c:pt idx="4">
                  <c:v>-423</c:v>
                </c:pt>
                <c:pt idx="5">
                  <c:v>-476</c:v>
                </c:pt>
                <c:pt idx="6">
                  <c:v>-907</c:v>
                </c:pt>
                <c:pt idx="7">
                  <c:v>-914</c:v>
                </c:pt>
                <c:pt idx="8">
                  <c:v>-975</c:v>
                </c:pt>
                <c:pt idx="9">
                  <c:v>-986</c:v>
                </c:pt>
                <c:pt idx="10">
                  <c:v>-1225</c:v>
                </c:pt>
                <c:pt idx="11">
                  <c:v>-1277</c:v>
                </c:pt>
                <c:pt idx="12">
                  <c:v>-924</c:v>
                </c:pt>
                <c:pt idx="13">
                  <c:v>-960</c:v>
                </c:pt>
                <c:pt idx="14">
                  <c:v>-982</c:v>
                </c:pt>
                <c:pt idx="15">
                  <c:v>-1155</c:v>
                </c:pt>
                <c:pt idx="16">
                  <c:v>-1214</c:v>
                </c:pt>
                <c:pt idx="17">
                  <c:v>-1035</c:v>
                </c:pt>
                <c:pt idx="18">
                  <c:v>-1143</c:v>
                </c:pt>
                <c:pt idx="19">
                  <c:v>-933</c:v>
                </c:pt>
                <c:pt idx="20">
                  <c:v>-1003</c:v>
                </c:pt>
                <c:pt idx="21">
                  <c:v>-775</c:v>
                </c:pt>
                <c:pt idx="22">
                  <c:v>-1122</c:v>
                </c:pt>
                <c:pt idx="23">
                  <c:v>-1361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#,##0.0</c:formatCode>
                <c:ptCount val="24"/>
                <c:pt idx="0">
                  <c:v>-461</c:v>
                </c:pt>
                <c:pt idx="1">
                  <c:v>-651</c:v>
                </c:pt>
                <c:pt idx="2">
                  <c:v>-960</c:v>
                </c:pt>
                <c:pt idx="3">
                  <c:v>-874</c:v>
                </c:pt>
                <c:pt idx="4">
                  <c:v>-1034</c:v>
                </c:pt>
                <c:pt idx="5">
                  <c:v>-937</c:v>
                </c:pt>
                <c:pt idx="6">
                  <c:v>-19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628928"/>
        <c:axId val="267623040"/>
      </c:areaChart>
      <c:catAx>
        <c:axId val="26761152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7621504"/>
        <c:crosses val="autoZero"/>
        <c:auto val="1"/>
        <c:lblAlgn val="ctr"/>
        <c:lblOffset val="100"/>
        <c:noMultiLvlLbl val="0"/>
      </c:catAx>
      <c:valAx>
        <c:axId val="267621504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611520"/>
        <c:crosses val="autoZero"/>
        <c:crossBetween val="midCat"/>
      </c:valAx>
      <c:valAx>
        <c:axId val="26762304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67628928"/>
        <c:crosses val="max"/>
        <c:crossBetween val="midCat"/>
      </c:valAx>
      <c:catAx>
        <c:axId val="26762892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676230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#,##0.0</c:formatCode>
                <c:ptCount val="23"/>
                <c:pt idx="0">
                  <c:v>3681</c:v>
                </c:pt>
                <c:pt idx="1">
                  <c:v>3683</c:v>
                </c:pt>
                <c:pt idx="2">
                  <c:v>3688</c:v>
                </c:pt>
                <c:pt idx="3">
                  <c:v>3689</c:v>
                </c:pt>
                <c:pt idx="4">
                  <c:v>3691</c:v>
                </c:pt>
                <c:pt idx="5">
                  <c:v>3691</c:v>
                </c:pt>
                <c:pt idx="6">
                  <c:v>3694</c:v>
                </c:pt>
                <c:pt idx="7">
                  <c:v>3696</c:v>
                </c:pt>
                <c:pt idx="8">
                  <c:v>3696</c:v>
                </c:pt>
                <c:pt idx="9">
                  <c:v>3694</c:v>
                </c:pt>
                <c:pt idx="10">
                  <c:v>3635</c:v>
                </c:pt>
                <c:pt idx="11">
                  <c:v>3623</c:v>
                </c:pt>
                <c:pt idx="12">
                  <c:v>3618</c:v>
                </c:pt>
                <c:pt idx="13">
                  <c:v>3601</c:v>
                </c:pt>
                <c:pt idx="14">
                  <c:v>3598</c:v>
                </c:pt>
                <c:pt idx="15">
                  <c:v>3594</c:v>
                </c:pt>
                <c:pt idx="16">
                  <c:v>3656</c:v>
                </c:pt>
                <c:pt idx="17">
                  <c:v>3674</c:v>
                </c:pt>
                <c:pt idx="18">
                  <c:v>3676</c:v>
                </c:pt>
                <c:pt idx="19">
                  <c:v>3679</c:v>
                </c:pt>
                <c:pt idx="20">
                  <c:v>3681</c:v>
                </c:pt>
                <c:pt idx="21">
                  <c:v>3683</c:v>
                </c:pt>
                <c:pt idx="22">
                  <c:v>3681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#,##0.0</c:formatCode>
                <c:ptCount val="23"/>
                <c:pt idx="0">
                  <c:v>3481</c:v>
                </c:pt>
                <c:pt idx="1">
                  <c:v>3444</c:v>
                </c:pt>
                <c:pt idx="2">
                  <c:v>3348</c:v>
                </c:pt>
                <c:pt idx="3">
                  <c:v>3352</c:v>
                </c:pt>
                <c:pt idx="4">
                  <c:v>3450</c:v>
                </c:pt>
                <c:pt idx="5">
                  <c:v>3594</c:v>
                </c:pt>
                <c:pt idx="6">
                  <c:v>3564</c:v>
                </c:pt>
                <c:pt idx="7">
                  <c:v>3702</c:v>
                </c:pt>
                <c:pt idx="8">
                  <c:v>3481</c:v>
                </c:pt>
                <c:pt idx="9">
                  <c:v>3233</c:v>
                </c:pt>
                <c:pt idx="10">
                  <c:v>3249</c:v>
                </c:pt>
                <c:pt idx="11">
                  <c:v>3342</c:v>
                </c:pt>
                <c:pt idx="12">
                  <c:v>3240</c:v>
                </c:pt>
                <c:pt idx="13">
                  <c:v>3314</c:v>
                </c:pt>
                <c:pt idx="14">
                  <c:v>3602</c:v>
                </c:pt>
                <c:pt idx="15">
                  <c:v>3600</c:v>
                </c:pt>
                <c:pt idx="16">
                  <c:v>3564</c:v>
                </c:pt>
                <c:pt idx="17">
                  <c:v>3671</c:v>
                </c:pt>
                <c:pt idx="18">
                  <c:v>4017</c:v>
                </c:pt>
                <c:pt idx="19">
                  <c:v>4036</c:v>
                </c:pt>
                <c:pt idx="20">
                  <c:v>3935</c:v>
                </c:pt>
                <c:pt idx="21">
                  <c:v>3945</c:v>
                </c:pt>
                <c:pt idx="22">
                  <c:v>3850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#,##0.0</c:formatCode>
                <c:ptCount val="23"/>
                <c:pt idx="0">
                  <c:v>729</c:v>
                </c:pt>
                <c:pt idx="1">
                  <c:v>732</c:v>
                </c:pt>
                <c:pt idx="2">
                  <c:v>729</c:v>
                </c:pt>
                <c:pt idx="3">
                  <c:v>725</c:v>
                </c:pt>
                <c:pt idx="4">
                  <c:v>722</c:v>
                </c:pt>
                <c:pt idx="5">
                  <c:v>745</c:v>
                </c:pt>
                <c:pt idx="6">
                  <c:v>744</c:v>
                </c:pt>
                <c:pt idx="7">
                  <c:v>756</c:v>
                </c:pt>
                <c:pt idx="8">
                  <c:v>761</c:v>
                </c:pt>
                <c:pt idx="9">
                  <c:v>708</c:v>
                </c:pt>
                <c:pt idx="10">
                  <c:v>663</c:v>
                </c:pt>
                <c:pt idx="11">
                  <c:v>688</c:v>
                </c:pt>
                <c:pt idx="12">
                  <c:v>730</c:v>
                </c:pt>
                <c:pt idx="13">
                  <c:v>740</c:v>
                </c:pt>
                <c:pt idx="14">
                  <c:v>758</c:v>
                </c:pt>
                <c:pt idx="15">
                  <c:v>755</c:v>
                </c:pt>
                <c:pt idx="16">
                  <c:v>763</c:v>
                </c:pt>
                <c:pt idx="17">
                  <c:v>789</c:v>
                </c:pt>
                <c:pt idx="18">
                  <c:v>795</c:v>
                </c:pt>
                <c:pt idx="19">
                  <c:v>786</c:v>
                </c:pt>
                <c:pt idx="20">
                  <c:v>784</c:v>
                </c:pt>
                <c:pt idx="21">
                  <c:v>762</c:v>
                </c:pt>
                <c:pt idx="22">
                  <c:v>737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#,##0.0</c:formatCode>
                <c:ptCount val="23"/>
                <c:pt idx="0">
                  <c:v>44</c:v>
                </c:pt>
                <c:pt idx="1">
                  <c:v>37</c:v>
                </c:pt>
                <c:pt idx="2">
                  <c:v>24</c:v>
                </c:pt>
                <c:pt idx="3">
                  <c:v>24</c:v>
                </c:pt>
                <c:pt idx="4">
                  <c:v>28</c:v>
                </c:pt>
                <c:pt idx="5">
                  <c:v>38</c:v>
                </c:pt>
                <c:pt idx="6">
                  <c:v>43</c:v>
                </c:pt>
                <c:pt idx="7">
                  <c:v>54</c:v>
                </c:pt>
                <c:pt idx="8">
                  <c:v>58</c:v>
                </c:pt>
                <c:pt idx="9">
                  <c:v>73</c:v>
                </c:pt>
                <c:pt idx="10">
                  <c:v>92</c:v>
                </c:pt>
                <c:pt idx="11">
                  <c:v>108</c:v>
                </c:pt>
                <c:pt idx="12">
                  <c:v>100</c:v>
                </c:pt>
                <c:pt idx="13">
                  <c:v>93</c:v>
                </c:pt>
                <c:pt idx="14">
                  <c:v>90</c:v>
                </c:pt>
                <c:pt idx="15">
                  <c:v>90</c:v>
                </c:pt>
                <c:pt idx="16">
                  <c:v>95</c:v>
                </c:pt>
                <c:pt idx="17">
                  <c:v>78</c:v>
                </c:pt>
                <c:pt idx="18">
                  <c:v>71</c:v>
                </c:pt>
                <c:pt idx="19">
                  <c:v>91</c:v>
                </c:pt>
                <c:pt idx="20">
                  <c:v>102</c:v>
                </c:pt>
                <c:pt idx="21">
                  <c:v>124</c:v>
                </c:pt>
                <c:pt idx="22">
                  <c:v>155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70</c:v>
                </c:pt>
                <c:pt idx="7">
                  <c:v>333</c:v>
                </c:pt>
                <c:pt idx="8">
                  <c:v>753</c:v>
                </c:pt>
                <c:pt idx="9">
                  <c:v>1173</c:v>
                </c:pt>
                <c:pt idx="10">
                  <c:v>1422</c:v>
                </c:pt>
                <c:pt idx="11">
                  <c:v>1488</c:v>
                </c:pt>
                <c:pt idx="12">
                  <c:v>1391</c:v>
                </c:pt>
                <c:pt idx="13">
                  <c:v>1127</c:v>
                </c:pt>
                <c:pt idx="14">
                  <c:v>822</c:v>
                </c:pt>
                <c:pt idx="15">
                  <c:v>517</c:v>
                </c:pt>
                <c:pt idx="16">
                  <c:v>236</c:v>
                </c:pt>
                <c:pt idx="17">
                  <c:v>82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#,##0.0</c:formatCode>
                <c:ptCount val="23"/>
                <c:pt idx="0">
                  <c:v>120</c:v>
                </c:pt>
                <c:pt idx="1">
                  <c:v>118</c:v>
                </c:pt>
                <c:pt idx="2">
                  <c:v>118</c:v>
                </c:pt>
                <c:pt idx="3">
                  <c:v>118</c:v>
                </c:pt>
                <c:pt idx="4">
                  <c:v>118</c:v>
                </c:pt>
                <c:pt idx="5">
                  <c:v>129</c:v>
                </c:pt>
                <c:pt idx="6">
                  <c:v>130</c:v>
                </c:pt>
                <c:pt idx="7">
                  <c:v>273</c:v>
                </c:pt>
                <c:pt idx="8">
                  <c:v>271</c:v>
                </c:pt>
                <c:pt idx="9">
                  <c:v>274</c:v>
                </c:pt>
                <c:pt idx="10">
                  <c:v>129</c:v>
                </c:pt>
                <c:pt idx="11">
                  <c:v>120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132</c:v>
                </c:pt>
                <c:pt idx="16">
                  <c:v>364</c:v>
                </c:pt>
                <c:pt idx="17">
                  <c:v>423</c:v>
                </c:pt>
                <c:pt idx="18">
                  <c:v>357</c:v>
                </c:pt>
                <c:pt idx="19">
                  <c:v>296</c:v>
                </c:pt>
                <c:pt idx="20">
                  <c:v>245</c:v>
                </c:pt>
                <c:pt idx="21">
                  <c:v>141</c:v>
                </c:pt>
                <c:pt idx="22">
                  <c:v>118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#,##0.0</c:formatCode>
                <c:ptCount val="23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393</c:v>
                </c:pt>
                <c:pt idx="19">
                  <c:v>672</c:v>
                </c:pt>
                <c:pt idx="20">
                  <c:v>670</c:v>
                </c:pt>
                <c:pt idx="21">
                  <c:v>508</c:v>
                </c:pt>
                <c:pt idx="22">
                  <c:v>388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317824"/>
        <c:axId val="26831936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-1914</c:v>
                </c:pt>
                <c:pt idx="1">
                  <c:v>-1946</c:v>
                </c:pt>
                <c:pt idx="2">
                  <c:v>-1642</c:v>
                </c:pt>
                <c:pt idx="3">
                  <c:v>-1622</c:v>
                </c:pt>
                <c:pt idx="4">
                  <c:v>-1745</c:v>
                </c:pt>
                <c:pt idx="5">
                  <c:v>-2142</c:v>
                </c:pt>
                <c:pt idx="6">
                  <c:v>-1904</c:v>
                </c:pt>
                <c:pt idx="7">
                  <c:v>-2134</c:v>
                </c:pt>
                <c:pt idx="8">
                  <c:v>-2108</c:v>
                </c:pt>
                <c:pt idx="9">
                  <c:v>-2109</c:v>
                </c:pt>
                <c:pt idx="10">
                  <c:v>-2121</c:v>
                </c:pt>
                <c:pt idx="11">
                  <c:v>-1788</c:v>
                </c:pt>
                <c:pt idx="12">
                  <c:v>-1370</c:v>
                </c:pt>
                <c:pt idx="13">
                  <c:v>-1247</c:v>
                </c:pt>
                <c:pt idx="14">
                  <c:v>-1193</c:v>
                </c:pt>
                <c:pt idx="15">
                  <c:v>-1169</c:v>
                </c:pt>
                <c:pt idx="16">
                  <c:v>-1800</c:v>
                </c:pt>
                <c:pt idx="17">
                  <c:v>-1839</c:v>
                </c:pt>
                <c:pt idx="18">
                  <c:v>-2061</c:v>
                </c:pt>
                <c:pt idx="19">
                  <c:v>-2072</c:v>
                </c:pt>
                <c:pt idx="20">
                  <c:v>-2256</c:v>
                </c:pt>
                <c:pt idx="21">
                  <c:v>-2091</c:v>
                </c:pt>
                <c:pt idx="22">
                  <c:v>-2184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#,##0.0</c:formatCode>
                <c:ptCount val="23"/>
                <c:pt idx="0">
                  <c:v>-4</c:v>
                </c:pt>
                <c:pt idx="1">
                  <c:v>-21</c:v>
                </c:pt>
                <c:pt idx="2">
                  <c:v>-314</c:v>
                </c:pt>
                <c:pt idx="3">
                  <c:v>-313</c:v>
                </c:pt>
                <c:pt idx="4">
                  <c:v>-311</c:v>
                </c:pt>
                <c:pt idx="5">
                  <c:v>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-49</c:v>
                </c:pt>
                <c:pt idx="10">
                  <c:v>-52</c:v>
                </c:pt>
                <c:pt idx="11">
                  <c:v>-627</c:v>
                </c:pt>
                <c:pt idx="12">
                  <c:v>-940</c:v>
                </c:pt>
                <c:pt idx="13">
                  <c:v>-874</c:v>
                </c:pt>
                <c:pt idx="14">
                  <c:v>-868</c:v>
                </c:pt>
                <c:pt idx="15">
                  <c:v>-676</c:v>
                </c:pt>
                <c:pt idx="16">
                  <c:v>-106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326784"/>
        <c:axId val="268325248"/>
      </c:areaChart>
      <c:catAx>
        <c:axId val="26831782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8319360"/>
        <c:crosses val="autoZero"/>
        <c:auto val="1"/>
        <c:lblAlgn val="ctr"/>
        <c:lblOffset val="100"/>
        <c:noMultiLvlLbl val="0"/>
      </c:catAx>
      <c:valAx>
        <c:axId val="268319360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8317824"/>
        <c:crosses val="autoZero"/>
        <c:crossBetween val="midCat"/>
      </c:valAx>
      <c:valAx>
        <c:axId val="26832524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68326784"/>
        <c:crosses val="max"/>
        <c:crossBetween val="midCat"/>
      </c:valAx>
      <c:catAx>
        <c:axId val="26832678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683252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'8'!$B$7:$D$7</c:f>
              <c:numCache>
                <c:formatCode>#,##0.0</c:formatCode>
                <c:ptCount val="3"/>
                <c:pt idx="0">
                  <c:v>165244.625</c:v>
                </c:pt>
                <c:pt idx="1">
                  <c:v>168765.70200000002</c:v>
                </c:pt>
                <c:pt idx="2">
                  <c:v>188370.125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4952064"/>
        <c:axId val="284953600"/>
      </c:barChart>
      <c:catAx>
        <c:axId val="284952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953600"/>
        <c:crosses val="autoZero"/>
        <c:auto val="1"/>
        <c:lblAlgn val="ctr"/>
        <c:lblOffset val="100"/>
        <c:noMultiLvlLbl val="0"/>
      </c:catAx>
      <c:valAx>
        <c:axId val="28495360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952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#,##0.0</c:formatCode>
                <c:ptCount val="24"/>
                <c:pt idx="0">
                  <c:v>3607</c:v>
                </c:pt>
                <c:pt idx="1">
                  <c:v>3607</c:v>
                </c:pt>
                <c:pt idx="2">
                  <c:v>3606</c:v>
                </c:pt>
                <c:pt idx="3">
                  <c:v>3600</c:v>
                </c:pt>
                <c:pt idx="4">
                  <c:v>3597</c:v>
                </c:pt>
                <c:pt idx="5">
                  <c:v>3593</c:v>
                </c:pt>
                <c:pt idx="6">
                  <c:v>3588</c:v>
                </c:pt>
                <c:pt idx="7">
                  <c:v>3587</c:v>
                </c:pt>
                <c:pt idx="8">
                  <c:v>3653</c:v>
                </c:pt>
                <c:pt idx="9">
                  <c:v>3669</c:v>
                </c:pt>
                <c:pt idx="10">
                  <c:v>3666</c:v>
                </c:pt>
                <c:pt idx="11">
                  <c:v>3664</c:v>
                </c:pt>
                <c:pt idx="12">
                  <c:v>3662</c:v>
                </c:pt>
                <c:pt idx="13">
                  <c:v>3662</c:v>
                </c:pt>
                <c:pt idx="14">
                  <c:v>3660</c:v>
                </c:pt>
                <c:pt idx="15">
                  <c:v>3659</c:v>
                </c:pt>
                <c:pt idx="16">
                  <c:v>3658</c:v>
                </c:pt>
                <c:pt idx="17">
                  <c:v>3659</c:v>
                </c:pt>
                <c:pt idx="18">
                  <c:v>3659</c:v>
                </c:pt>
                <c:pt idx="19">
                  <c:v>3657</c:v>
                </c:pt>
                <c:pt idx="20">
                  <c:v>3633</c:v>
                </c:pt>
                <c:pt idx="21">
                  <c:v>3567</c:v>
                </c:pt>
                <c:pt idx="22">
                  <c:v>3566</c:v>
                </c:pt>
                <c:pt idx="23">
                  <c:v>3566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#,##0.0</c:formatCode>
                <c:ptCount val="24"/>
                <c:pt idx="0">
                  <c:v>3333</c:v>
                </c:pt>
                <c:pt idx="1">
                  <c:v>3271</c:v>
                </c:pt>
                <c:pt idx="2">
                  <c:v>3256</c:v>
                </c:pt>
                <c:pt idx="3">
                  <c:v>3238</c:v>
                </c:pt>
                <c:pt idx="4">
                  <c:v>3245</c:v>
                </c:pt>
                <c:pt idx="5">
                  <c:v>3306</c:v>
                </c:pt>
                <c:pt idx="6">
                  <c:v>3324</c:v>
                </c:pt>
                <c:pt idx="7">
                  <c:v>3407</c:v>
                </c:pt>
                <c:pt idx="8">
                  <c:v>3449</c:v>
                </c:pt>
                <c:pt idx="9">
                  <c:v>3531</c:v>
                </c:pt>
                <c:pt idx="10">
                  <c:v>3723</c:v>
                </c:pt>
                <c:pt idx="11">
                  <c:v>3755</c:v>
                </c:pt>
                <c:pt idx="12">
                  <c:v>3682</c:v>
                </c:pt>
                <c:pt idx="13">
                  <c:v>3533</c:v>
                </c:pt>
                <c:pt idx="14">
                  <c:v>3540</c:v>
                </c:pt>
                <c:pt idx="15">
                  <c:v>3513</c:v>
                </c:pt>
                <c:pt idx="16">
                  <c:v>3466</c:v>
                </c:pt>
                <c:pt idx="17">
                  <c:v>3380</c:v>
                </c:pt>
                <c:pt idx="18">
                  <c:v>3416</c:v>
                </c:pt>
                <c:pt idx="19">
                  <c:v>3391</c:v>
                </c:pt>
                <c:pt idx="20">
                  <c:v>3362</c:v>
                </c:pt>
                <c:pt idx="21">
                  <c:v>3335</c:v>
                </c:pt>
                <c:pt idx="22">
                  <c:v>3287</c:v>
                </c:pt>
                <c:pt idx="23">
                  <c:v>3300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#,##0.0</c:formatCode>
                <c:ptCount val="24"/>
                <c:pt idx="0">
                  <c:v>761</c:v>
                </c:pt>
                <c:pt idx="1">
                  <c:v>716</c:v>
                </c:pt>
                <c:pt idx="2">
                  <c:v>711</c:v>
                </c:pt>
                <c:pt idx="3">
                  <c:v>711</c:v>
                </c:pt>
                <c:pt idx="4">
                  <c:v>710</c:v>
                </c:pt>
                <c:pt idx="5">
                  <c:v>713</c:v>
                </c:pt>
                <c:pt idx="6">
                  <c:v>758</c:v>
                </c:pt>
                <c:pt idx="7">
                  <c:v>762</c:v>
                </c:pt>
                <c:pt idx="8">
                  <c:v>774</c:v>
                </c:pt>
                <c:pt idx="9">
                  <c:v>770</c:v>
                </c:pt>
                <c:pt idx="10">
                  <c:v>788</c:v>
                </c:pt>
                <c:pt idx="11">
                  <c:v>796</c:v>
                </c:pt>
                <c:pt idx="12">
                  <c:v>802</c:v>
                </c:pt>
                <c:pt idx="13">
                  <c:v>794</c:v>
                </c:pt>
                <c:pt idx="14">
                  <c:v>803</c:v>
                </c:pt>
                <c:pt idx="15">
                  <c:v>802</c:v>
                </c:pt>
                <c:pt idx="16">
                  <c:v>798</c:v>
                </c:pt>
                <c:pt idx="17">
                  <c:v>798</c:v>
                </c:pt>
                <c:pt idx="18">
                  <c:v>798</c:v>
                </c:pt>
                <c:pt idx="19">
                  <c:v>796</c:v>
                </c:pt>
                <c:pt idx="20">
                  <c:v>785</c:v>
                </c:pt>
                <c:pt idx="21">
                  <c:v>777</c:v>
                </c:pt>
                <c:pt idx="22">
                  <c:v>727</c:v>
                </c:pt>
                <c:pt idx="23">
                  <c:v>708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#,##0.0</c:formatCode>
                <c:ptCount val="24"/>
                <c:pt idx="0">
                  <c:v>178</c:v>
                </c:pt>
                <c:pt idx="1">
                  <c:v>193</c:v>
                </c:pt>
                <c:pt idx="2">
                  <c:v>203</c:v>
                </c:pt>
                <c:pt idx="3">
                  <c:v>205</c:v>
                </c:pt>
                <c:pt idx="4">
                  <c:v>202</c:v>
                </c:pt>
                <c:pt idx="5">
                  <c:v>217</c:v>
                </c:pt>
                <c:pt idx="6">
                  <c:v>217</c:v>
                </c:pt>
                <c:pt idx="7">
                  <c:v>219</c:v>
                </c:pt>
                <c:pt idx="8">
                  <c:v>220</c:v>
                </c:pt>
                <c:pt idx="9">
                  <c:v>221</c:v>
                </c:pt>
                <c:pt idx="10">
                  <c:v>203</c:v>
                </c:pt>
                <c:pt idx="11">
                  <c:v>181</c:v>
                </c:pt>
                <c:pt idx="12">
                  <c:v>186</c:v>
                </c:pt>
                <c:pt idx="13">
                  <c:v>174</c:v>
                </c:pt>
                <c:pt idx="14">
                  <c:v>176</c:v>
                </c:pt>
                <c:pt idx="15">
                  <c:v>184</c:v>
                </c:pt>
                <c:pt idx="16">
                  <c:v>200</c:v>
                </c:pt>
                <c:pt idx="17">
                  <c:v>228</c:v>
                </c:pt>
                <c:pt idx="18">
                  <c:v>225</c:v>
                </c:pt>
                <c:pt idx="19">
                  <c:v>224</c:v>
                </c:pt>
                <c:pt idx="20">
                  <c:v>230</c:v>
                </c:pt>
                <c:pt idx="21">
                  <c:v>227</c:v>
                </c:pt>
                <c:pt idx="22">
                  <c:v>214</c:v>
                </c:pt>
                <c:pt idx="23">
                  <c:v>224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78</c:v>
                </c:pt>
                <c:pt idx="9">
                  <c:v>157</c:v>
                </c:pt>
                <c:pt idx="10">
                  <c:v>228</c:v>
                </c:pt>
                <c:pt idx="11">
                  <c:v>288</c:v>
                </c:pt>
                <c:pt idx="12">
                  <c:v>259</c:v>
                </c:pt>
                <c:pt idx="13">
                  <c:v>195</c:v>
                </c:pt>
                <c:pt idx="14">
                  <c:v>141</c:v>
                </c:pt>
                <c:pt idx="15">
                  <c:v>80</c:v>
                </c:pt>
                <c:pt idx="16">
                  <c:v>29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#,##0.0</c:formatCode>
                <c:ptCount val="24"/>
                <c:pt idx="0">
                  <c:v>184</c:v>
                </c:pt>
                <c:pt idx="1">
                  <c:v>183</c:v>
                </c:pt>
                <c:pt idx="2">
                  <c:v>183</c:v>
                </c:pt>
                <c:pt idx="3">
                  <c:v>171</c:v>
                </c:pt>
                <c:pt idx="4">
                  <c:v>171</c:v>
                </c:pt>
                <c:pt idx="5">
                  <c:v>171</c:v>
                </c:pt>
                <c:pt idx="6">
                  <c:v>182</c:v>
                </c:pt>
                <c:pt idx="7">
                  <c:v>188</c:v>
                </c:pt>
                <c:pt idx="8">
                  <c:v>197</c:v>
                </c:pt>
                <c:pt idx="9">
                  <c:v>198</c:v>
                </c:pt>
                <c:pt idx="10">
                  <c:v>193</c:v>
                </c:pt>
                <c:pt idx="11">
                  <c:v>199</c:v>
                </c:pt>
                <c:pt idx="12">
                  <c:v>194</c:v>
                </c:pt>
                <c:pt idx="13">
                  <c:v>193</c:v>
                </c:pt>
                <c:pt idx="14">
                  <c:v>232</c:v>
                </c:pt>
                <c:pt idx="15">
                  <c:v>237</c:v>
                </c:pt>
                <c:pt idx="16">
                  <c:v>311</c:v>
                </c:pt>
                <c:pt idx="17">
                  <c:v>319</c:v>
                </c:pt>
                <c:pt idx="18">
                  <c:v>315</c:v>
                </c:pt>
                <c:pt idx="19">
                  <c:v>315</c:v>
                </c:pt>
                <c:pt idx="20">
                  <c:v>284</c:v>
                </c:pt>
                <c:pt idx="21">
                  <c:v>196</c:v>
                </c:pt>
                <c:pt idx="22">
                  <c:v>186</c:v>
                </c:pt>
                <c:pt idx="23">
                  <c:v>182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89</c:v>
                </c:pt>
                <c:pt idx="11">
                  <c:v>69</c:v>
                </c:pt>
                <c:pt idx="12">
                  <c:v>694</c:v>
                </c:pt>
                <c:pt idx="13">
                  <c:v>504</c:v>
                </c:pt>
                <c:pt idx="14">
                  <c:v>79</c:v>
                </c:pt>
                <c:pt idx="15">
                  <c:v>191</c:v>
                </c:pt>
                <c:pt idx="16">
                  <c:v>20</c:v>
                </c:pt>
                <c:pt idx="17">
                  <c:v>266</c:v>
                </c:pt>
                <c:pt idx="18">
                  <c:v>647</c:v>
                </c:pt>
                <c:pt idx="19">
                  <c:v>488</c:v>
                </c:pt>
                <c:pt idx="20">
                  <c:v>251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393088"/>
        <c:axId val="26839897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-1226</c:v>
                </c:pt>
                <c:pt idx="1">
                  <c:v>-1045</c:v>
                </c:pt>
                <c:pt idx="2">
                  <c:v>-208</c:v>
                </c:pt>
                <c:pt idx="3">
                  <c:v>-201</c:v>
                </c:pt>
                <c:pt idx="4">
                  <c:v>-208</c:v>
                </c:pt>
                <c:pt idx="5">
                  <c:v>-289</c:v>
                </c:pt>
                <c:pt idx="6">
                  <c:v>-235</c:v>
                </c:pt>
                <c:pt idx="7">
                  <c:v>-1037</c:v>
                </c:pt>
                <c:pt idx="8">
                  <c:v>-1011</c:v>
                </c:pt>
                <c:pt idx="9">
                  <c:v>-691</c:v>
                </c:pt>
                <c:pt idx="10">
                  <c:v>-661</c:v>
                </c:pt>
                <c:pt idx="11">
                  <c:v>-652</c:v>
                </c:pt>
                <c:pt idx="12">
                  <c:v>-1307</c:v>
                </c:pt>
                <c:pt idx="13">
                  <c:v>-946</c:v>
                </c:pt>
                <c:pt idx="14">
                  <c:v>-570</c:v>
                </c:pt>
                <c:pt idx="15">
                  <c:v>-589</c:v>
                </c:pt>
                <c:pt idx="16">
                  <c:v>-505</c:v>
                </c:pt>
                <c:pt idx="17">
                  <c:v>-558</c:v>
                </c:pt>
                <c:pt idx="18">
                  <c:v>-702</c:v>
                </c:pt>
                <c:pt idx="19">
                  <c:v>-602</c:v>
                </c:pt>
                <c:pt idx="20">
                  <c:v>-465</c:v>
                </c:pt>
                <c:pt idx="21">
                  <c:v>-423</c:v>
                </c:pt>
                <c:pt idx="22">
                  <c:v>-214</c:v>
                </c:pt>
                <c:pt idx="23">
                  <c:v>-127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#,##0.0</c:formatCode>
                <c:ptCount val="24"/>
                <c:pt idx="0">
                  <c:v>0</c:v>
                </c:pt>
                <c:pt idx="1">
                  <c:v>-219</c:v>
                </c:pt>
                <c:pt idx="2">
                  <c:v>-1064</c:v>
                </c:pt>
                <c:pt idx="3">
                  <c:v>-1084</c:v>
                </c:pt>
                <c:pt idx="4">
                  <c:v>-1054</c:v>
                </c:pt>
                <c:pt idx="5">
                  <c:v>-1087</c:v>
                </c:pt>
                <c:pt idx="6">
                  <c:v>-1037</c:v>
                </c:pt>
                <c:pt idx="7">
                  <c:v>-164</c:v>
                </c:pt>
                <c:pt idx="8">
                  <c:v>-1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-155</c:v>
                </c:pt>
                <c:pt idx="23">
                  <c:v>-518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402048"/>
        <c:axId val="268400512"/>
      </c:areaChart>
      <c:catAx>
        <c:axId val="2683930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8398976"/>
        <c:crosses val="autoZero"/>
        <c:auto val="1"/>
        <c:lblAlgn val="ctr"/>
        <c:lblOffset val="100"/>
        <c:noMultiLvlLbl val="0"/>
      </c:catAx>
      <c:valAx>
        <c:axId val="268398976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8393088"/>
        <c:crosses val="autoZero"/>
        <c:crossBetween val="midCat"/>
      </c:valAx>
      <c:valAx>
        <c:axId val="26840051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68402048"/>
        <c:crosses val="max"/>
        <c:crossBetween val="midCat"/>
      </c:valAx>
      <c:catAx>
        <c:axId val="2684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4005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#,##0.0</c:formatCode>
                <c:ptCount val="24"/>
                <c:pt idx="0">
                  <c:v>3187</c:v>
                </c:pt>
                <c:pt idx="1">
                  <c:v>3186</c:v>
                </c:pt>
                <c:pt idx="2">
                  <c:v>3186</c:v>
                </c:pt>
                <c:pt idx="3">
                  <c:v>3184</c:v>
                </c:pt>
                <c:pt idx="4">
                  <c:v>3184</c:v>
                </c:pt>
                <c:pt idx="5">
                  <c:v>3184</c:v>
                </c:pt>
                <c:pt idx="6">
                  <c:v>3185</c:v>
                </c:pt>
                <c:pt idx="7">
                  <c:v>3185</c:v>
                </c:pt>
                <c:pt idx="8">
                  <c:v>3183</c:v>
                </c:pt>
                <c:pt idx="9">
                  <c:v>3182</c:v>
                </c:pt>
                <c:pt idx="10">
                  <c:v>3182</c:v>
                </c:pt>
                <c:pt idx="11">
                  <c:v>3179</c:v>
                </c:pt>
                <c:pt idx="12">
                  <c:v>3179</c:v>
                </c:pt>
                <c:pt idx="13">
                  <c:v>3177</c:v>
                </c:pt>
                <c:pt idx="14">
                  <c:v>3175</c:v>
                </c:pt>
                <c:pt idx="15">
                  <c:v>3175</c:v>
                </c:pt>
                <c:pt idx="16">
                  <c:v>3175</c:v>
                </c:pt>
                <c:pt idx="17">
                  <c:v>3173</c:v>
                </c:pt>
                <c:pt idx="18">
                  <c:v>3172</c:v>
                </c:pt>
                <c:pt idx="19">
                  <c:v>3174</c:v>
                </c:pt>
                <c:pt idx="20">
                  <c:v>3173</c:v>
                </c:pt>
                <c:pt idx="21">
                  <c:v>3172</c:v>
                </c:pt>
                <c:pt idx="22">
                  <c:v>3173</c:v>
                </c:pt>
                <c:pt idx="23">
                  <c:v>3174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#,##0.0</c:formatCode>
                <c:ptCount val="24"/>
                <c:pt idx="0">
                  <c:v>4593</c:v>
                </c:pt>
                <c:pt idx="1">
                  <c:v>4356</c:v>
                </c:pt>
                <c:pt idx="2">
                  <c:v>4391</c:v>
                </c:pt>
                <c:pt idx="3">
                  <c:v>4451</c:v>
                </c:pt>
                <c:pt idx="4">
                  <c:v>4517</c:v>
                </c:pt>
                <c:pt idx="5">
                  <c:v>4508</c:v>
                </c:pt>
                <c:pt idx="6">
                  <c:v>4511</c:v>
                </c:pt>
                <c:pt idx="7">
                  <c:v>4436</c:v>
                </c:pt>
                <c:pt idx="8">
                  <c:v>4287</c:v>
                </c:pt>
                <c:pt idx="9">
                  <c:v>4400</c:v>
                </c:pt>
                <c:pt idx="10">
                  <c:v>4437</c:v>
                </c:pt>
                <c:pt idx="11">
                  <c:v>4479</c:v>
                </c:pt>
                <c:pt idx="12">
                  <c:v>4657</c:v>
                </c:pt>
                <c:pt idx="13">
                  <c:v>4617</c:v>
                </c:pt>
                <c:pt idx="14">
                  <c:v>4575</c:v>
                </c:pt>
                <c:pt idx="15">
                  <c:v>4586</c:v>
                </c:pt>
                <c:pt idx="16">
                  <c:v>4642</c:v>
                </c:pt>
                <c:pt idx="17">
                  <c:v>4522</c:v>
                </c:pt>
                <c:pt idx="18">
                  <c:v>4593</c:v>
                </c:pt>
                <c:pt idx="19">
                  <c:v>4615</c:v>
                </c:pt>
                <c:pt idx="20">
                  <c:v>4695</c:v>
                </c:pt>
                <c:pt idx="21">
                  <c:v>4654</c:v>
                </c:pt>
                <c:pt idx="22">
                  <c:v>4631</c:v>
                </c:pt>
                <c:pt idx="23">
                  <c:v>4553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#,##0.0</c:formatCode>
                <c:ptCount val="24"/>
                <c:pt idx="0">
                  <c:v>701</c:v>
                </c:pt>
                <c:pt idx="1">
                  <c:v>696</c:v>
                </c:pt>
                <c:pt idx="2">
                  <c:v>695</c:v>
                </c:pt>
                <c:pt idx="3">
                  <c:v>672</c:v>
                </c:pt>
                <c:pt idx="4">
                  <c:v>684</c:v>
                </c:pt>
                <c:pt idx="5">
                  <c:v>686</c:v>
                </c:pt>
                <c:pt idx="6">
                  <c:v>711</c:v>
                </c:pt>
                <c:pt idx="7">
                  <c:v>713</c:v>
                </c:pt>
                <c:pt idx="8">
                  <c:v>702</c:v>
                </c:pt>
                <c:pt idx="9">
                  <c:v>712</c:v>
                </c:pt>
                <c:pt idx="10">
                  <c:v>729</c:v>
                </c:pt>
                <c:pt idx="11">
                  <c:v>726</c:v>
                </c:pt>
                <c:pt idx="12">
                  <c:v>737</c:v>
                </c:pt>
                <c:pt idx="13">
                  <c:v>736</c:v>
                </c:pt>
                <c:pt idx="14">
                  <c:v>735</c:v>
                </c:pt>
                <c:pt idx="15">
                  <c:v>736</c:v>
                </c:pt>
                <c:pt idx="16">
                  <c:v>738</c:v>
                </c:pt>
                <c:pt idx="17">
                  <c:v>735</c:v>
                </c:pt>
                <c:pt idx="18">
                  <c:v>737</c:v>
                </c:pt>
                <c:pt idx="19">
                  <c:v>747</c:v>
                </c:pt>
                <c:pt idx="20">
                  <c:v>753</c:v>
                </c:pt>
                <c:pt idx="21">
                  <c:v>725</c:v>
                </c:pt>
                <c:pt idx="22">
                  <c:v>718</c:v>
                </c:pt>
                <c:pt idx="23">
                  <c:v>710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#,##0.0</c:formatCode>
                <c:ptCount val="24"/>
                <c:pt idx="0">
                  <c:v>38</c:v>
                </c:pt>
                <c:pt idx="1">
                  <c:v>41</c:v>
                </c:pt>
                <c:pt idx="2">
                  <c:v>35</c:v>
                </c:pt>
                <c:pt idx="3">
                  <c:v>32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26</c:v>
                </c:pt>
                <c:pt idx="9">
                  <c:v>19</c:v>
                </c:pt>
                <c:pt idx="10">
                  <c:v>20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12</c:v>
                </c:pt>
                <c:pt idx="23">
                  <c:v>17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38</c:v>
                </c:pt>
                <c:pt idx="10">
                  <c:v>73</c:v>
                </c:pt>
                <c:pt idx="11">
                  <c:v>99</c:v>
                </c:pt>
                <c:pt idx="12">
                  <c:v>132</c:v>
                </c:pt>
                <c:pt idx="13">
                  <c:v>115</c:v>
                </c:pt>
                <c:pt idx="14">
                  <c:v>64</c:v>
                </c:pt>
                <c:pt idx="15">
                  <c:v>17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#,##0.0</c:formatCode>
                <c:ptCount val="2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140</c:v>
                </c:pt>
                <c:pt idx="4">
                  <c:v>140</c:v>
                </c:pt>
                <c:pt idx="5">
                  <c:v>148</c:v>
                </c:pt>
                <c:pt idx="6">
                  <c:v>156</c:v>
                </c:pt>
                <c:pt idx="7">
                  <c:v>155</c:v>
                </c:pt>
                <c:pt idx="8">
                  <c:v>161</c:v>
                </c:pt>
                <c:pt idx="9">
                  <c:v>155</c:v>
                </c:pt>
                <c:pt idx="10">
                  <c:v>150</c:v>
                </c:pt>
                <c:pt idx="11">
                  <c:v>145</c:v>
                </c:pt>
                <c:pt idx="12">
                  <c:v>145</c:v>
                </c:pt>
                <c:pt idx="13">
                  <c:v>143</c:v>
                </c:pt>
                <c:pt idx="14">
                  <c:v>143</c:v>
                </c:pt>
                <c:pt idx="15">
                  <c:v>145</c:v>
                </c:pt>
                <c:pt idx="16">
                  <c:v>208</c:v>
                </c:pt>
                <c:pt idx="17">
                  <c:v>213</c:v>
                </c:pt>
                <c:pt idx="18">
                  <c:v>311</c:v>
                </c:pt>
                <c:pt idx="19">
                  <c:v>393</c:v>
                </c:pt>
                <c:pt idx="20">
                  <c:v>407</c:v>
                </c:pt>
                <c:pt idx="21">
                  <c:v>322</c:v>
                </c:pt>
                <c:pt idx="22">
                  <c:v>203</c:v>
                </c:pt>
                <c:pt idx="23">
                  <c:v>196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#,##0.0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222</c:v>
                </c:pt>
                <c:pt idx="12">
                  <c:v>1</c:v>
                </c:pt>
                <c:pt idx="13">
                  <c:v>0</c:v>
                </c:pt>
                <c:pt idx="14">
                  <c:v>68</c:v>
                </c:pt>
                <c:pt idx="15">
                  <c:v>194</c:v>
                </c:pt>
                <c:pt idx="16">
                  <c:v>407</c:v>
                </c:pt>
                <c:pt idx="17">
                  <c:v>495</c:v>
                </c:pt>
                <c:pt idx="18">
                  <c:v>510</c:v>
                </c:pt>
                <c:pt idx="19">
                  <c:v>510</c:v>
                </c:pt>
                <c:pt idx="20">
                  <c:v>577</c:v>
                </c:pt>
                <c:pt idx="21">
                  <c:v>610</c:v>
                </c:pt>
                <c:pt idx="22">
                  <c:v>539</c:v>
                </c:pt>
                <c:pt idx="23">
                  <c:v>63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460416"/>
        <c:axId val="26846195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-2169</c:v>
                </c:pt>
                <c:pt idx="1">
                  <c:v>-1922</c:v>
                </c:pt>
                <c:pt idx="2">
                  <c:v>-1822</c:v>
                </c:pt>
                <c:pt idx="3">
                  <c:v>-1777</c:v>
                </c:pt>
                <c:pt idx="4">
                  <c:v>-1807</c:v>
                </c:pt>
                <c:pt idx="5">
                  <c:v>-1868</c:v>
                </c:pt>
                <c:pt idx="6">
                  <c:v>-1779</c:v>
                </c:pt>
                <c:pt idx="7">
                  <c:v>-1771</c:v>
                </c:pt>
                <c:pt idx="8">
                  <c:v>-1358</c:v>
                </c:pt>
                <c:pt idx="9">
                  <c:v>-1062</c:v>
                </c:pt>
                <c:pt idx="10">
                  <c:v>-1693</c:v>
                </c:pt>
                <c:pt idx="11">
                  <c:v>-1808</c:v>
                </c:pt>
                <c:pt idx="12">
                  <c:v>-1681</c:v>
                </c:pt>
                <c:pt idx="13">
                  <c:v>-1607</c:v>
                </c:pt>
                <c:pt idx="14">
                  <c:v>-1490</c:v>
                </c:pt>
                <c:pt idx="15">
                  <c:v>-1489</c:v>
                </c:pt>
                <c:pt idx="16">
                  <c:v>-1703</c:v>
                </c:pt>
                <c:pt idx="17">
                  <c:v>-1671</c:v>
                </c:pt>
                <c:pt idx="18">
                  <c:v>-1893</c:v>
                </c:pt>
                <c:pt idx="19">
                  <c:v>-2035</c:v>
                </c:pt>
                <c:pt idx="20">
                  <c:v>-2260</c:v>
                </c:pt>
                <c:pt idx="21">
                  <c:v>-2481</c:v>
                </c:pt>
                <c:pt idx="22">
                  <c:v>-2446</c:v>
                </c:pt>
                <c:pt idx="23">
                  <c:v>-2157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#,##0.0</c:formatCode>
                <c:ptCount val="24"/>
                <c:pt idx="0">
                  <c:v>0</c:v>
                </c:pt>
                <c:pt idx="1">
                  <c:v>-113</c:v>
                </c:pt>
                <c:pt idx="2">
                  <c:v>-331</c:v>
                </c:pt>
                <c:pt idx="3">
                  <c:v>-488</c:v>
                </c:pt>
                <c:pt idx="4">
                  <c:v>-581</c:v>
                </c:pt>
                <c:pt idx="5">
                  <c:v>-584</c:v>
                </c:pt>
                <c:pt idx="6">
                  <c:v>-687</c:v>
                </c:pt>
                <c:pt idx="7">
                  <c:v>-659</c:v>
                </c:pt>
                <c:pt idx="8">
                  <c:v>-950</c:v>
                </c:pt>
                <c:pt idx="9">
                  <c:v>-913</c:v>
                </c:pt>
                <c:pt idx="10">
                  <c:v>-5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477568"/>
        <c:axId val="268463488"/>
      </c:areaChart>
      <c:catAx>
        <c:axId val="26846041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8461952"/>
        <c:crosses val="autoZero"/>
        <c:auto val="1"/>
        <c:lblAlgn val="ctr"/>
        <c:lblOffset val="100"/>
        <c:noMultiLvlLbl val="0"/>
      </c:catAx>
      <c:valAx>
        <c:axId val="268461952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8460416"/>
        <c:crosses val="autoZero"/>
        <c:crossBetween val="midCat"/>
      </c:valAx>
      <c:valAx>
        <c:axId val="26846348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68477568"/>
        <c:crosses val="max"/>
        <c:crossBetween val="midCat"/>
      </c:valAx>
      <c:catAx>
        <c:axId val="26847756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684634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0">
                  <c:v>7326.9576300000008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520.36057500000004</c:v>
                </c:pt>
                <c:pt idx="2">
                  <c:v>2.0198769999999997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3.3309500000000001</c:v>
                </c:pt>
                <c:pt idx="2">
                  <c:v>644.89177600000005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1438.537006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10237.962920000002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11.698772</c:v>
                </c:pt>
                <c:pt idx="2">
                  <c:v>0.18218399999999998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8.4789300000000001</c:v>
                </c:pt>
                <c:pt idx="2">
                  <c:v>3.805E-2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42.481695999999999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194.455805</c:v>
                </c:pt>
                <c:pt idx="2">
                  <c:v>66.734327999999991</c:v>
                </c:pt>
                <c:pt idx="3">
                  <c:v>527.96120999999994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8.8128980000000006</c:v>
                </c:pt>
                <c:pt idx="2">
                  <c:v>3.0294420000000004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142.78787900000003</c:v>
                </c:pt>
                <c:pt idx="2">
                  <c:v>240.30956100000009</c:v>
                </c:pt>
                <c:pt idx="3">
                  <c:v>332.74681999999996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2384"/>
        <c:axId val="2450560"/>
      </c:barChart>
      <c:catAx>
        <c:axId val="243238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50560"/>
        <c:crosses val="autoZero"/>
        <c:auto val="1"/>
        <c:lblAlgn val="ctr"/>
        <c:lblOffset val="100"/>
        <c:noMultiLvlLbl val="0"/>
      </c:catAx>
      <c:valAx>
        <c:axId val="245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32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3841762452107282"/>
          <c:w val="0.99808461538461535"/>
          <c:h val="8.6402498656740059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5</c:v>
              </c:pt>
              <c:pt idx="2">
                <c:v>11</c:v>
              </c:pt>
              <c:pt idx="3">
                <c:v>16</c:v>
              </c:pt>
              <c:pt idx="4">
                <c:v>22</c:v>
              </c:pt>
              <c:pt idx="5">
                <c:v>27</c:v>
              </c:pt>
              <c:pt idx="6">
                <c:v>33</c:v>
              </c:pt>
              <c:pt idx="7">
                <c:v>38</c:v>
              </c:pt>
              <c:pt idx="8">
                <c:v>44</c:v>
              </c:pt>
              <c:pt idx="9">
                <c:v>49</c:v>
              </c:pt>
              <c:pt idx="10">
                <c:v>55</c:v>
              </c:pt>
              <c:pt idx="11">
                <c:v>60</c:v>
              </c:pt>
              <c:pt idx="12">
                <c:v>65</c:v>
              </c:pt>
              <c:pt idx="13">
                <c:v>71</c:v>
              </c:pt>
              <c:pt idx="14">
                <c:v>76</c:v>
              </c:pt>
              <c:pt idx="15">
                <c:v>82</c:v>
              </c:pt>
              <c:pt idx="16">
                <c:v>87</c:v>
              </c:pt>
              <c:pt idx="17">
                <c:v>93</c:v>
              </c:pt>
              <c:pt idx="18">
                <c:v>98</c:v>
              </c:pt>
              <c:pt idx="19">
                <c:v>104</c:v>
              </c:pt>
              <c:pt idx="20">
                <c:v>109</c:v>
              </c:pt>
              <c:pt idx="21">
                <c:v>115</c:v>
              </c:pt>
              <c:pt idx="22">
                <c:v>120</c:v>
              </c:pt>
              <c:pt idx="23">
                <c:v>126</c:v>
              </c:pt>
              <c:pt idx="24">
                <c:v>131</c:v>
              </c:pt>
              <c:pt idx="25">
                <c:v>136</c:v>
              </c:pt>
              <c:pt idx="26">
                <c:v>142</c:v>
              </c:pt>
              <c:pt idx="27">
                <c:v>147</c:v>
              </c:pt>
              <c:pt idx="28">
                <c:v>153</c:v>
              </c:pt>
              <c:pt idx="29">
                <c:v>158</c:v>
              </c:pt>
              <c:pt idx="30">
                <c:v>164</c:v>
              </c:pt>
              <c:pt idx="31">
                <c:v>169</c:v>
              </c:pt>
              <c:pt idx="32">
                <c:v>175</c:v>
              </c:pt>
              <c:pt idx="33">
                <c:v>180</c:v>
              </c:pt>
              <c:pt idx="34">
                <c:v>186</c:v>
              </c:pt>
              <c:pt idx="35">
                <c:v>191</c:v>
              </c:pt>
              <c:pt idx="36">
                <c:v>196</c:v>
              </c:pt>
              <c:pt idx="37">
                <c:v>202</c:v>
              </c:pt>
              <c:pt idx="38">
                <c:v>207</c:v>
              </c:pt>
              <c:pt idx="39">
                <c:v>213</c:v>
              </c:pt>
              <c:pt idx="40">
                <c:v>218</c:v>
              </c:pt>
              <c:pt idx="41">
                <c:v>224</c:v>
              </c:pt>
              <c:pt idx="42">
                <c:v>229</c:v>
              </c:pt>
              <c:pt idx="43">
                <c:v>235</c:v>
              </c:pt>
              <c:pt idx="44">
                <c:v>240</c:v>
              </c:pt>
              <c:pt idx="45">
                <c:v>246</c:v>
              </c:pt>
              <c:pt idx="46">
                <c:v>251</c:v>
              </c:pt>
              <c:pt idx="47">
                <c:v>257</c:v>
              </c:pt>
              <c:pt idx="48">
                <c:v>262</c:v>
              </c:pt>
              <c:pt idx="49">
                <c:v>267</c:v>
              </c:pt>
              <c:pt idx="50">
                <c:v>273</c:v>
              </c:pt>
              <c:pt idx="51">
                <c:v>278</c:v>
              </c:pt>
              <c:pt idx="52">
                <c:v>284</c:v>
              </c:pt>
              <c:pt idx="53">
                <c:v>289</c:v>
              </c:pt>
              <c:pt idx="54">
                <c:v>295</c:v>
              </c:pt>
              <c:pt idx="55">
                <c:v>300</c:v>
              </c:pt>
              <c:pt idx="56">
                <c:v>306</c:v>
              </c:pt>
              <c:pt idx="57">
                <c:v>311</c:v>
              </c:pt>
              <c:pt idx="58">
                <c:v>317</c:v>
              </c:pt>
              <c:pt idx="59">
                <c:v>322</c:v>
              </c:pt>
              <c:pt idx="60">
                <c:v>327</c:v>
              </c:pt>
              <c:pt idx="61">
                <c:v>333</c:v>
              </c:pt>
              <c:pt idx="62">
                <c:v>338</c:v>
              </c:pt>
              <c:pt idx="63">
                <c:v>344</c:v>
              </c:pt>
              <c:pt idx="64">
                <c:v>349</c:v>
              </c:pt>
              <c:pt idx="65">
                <c:v>355</c:v>
              </c:pt>
              <c:pt idx="66">
                <c:v>360</c:v>
              </c:pt>
              <c:pt idx="67">
                <c:v>366</c:v>
              </c:pt>
              <c:pt idx="68">
                <c:v>371</c:v>
              </c:pt>
              <c:pt idx="69">
                <c:v>377</c:v>
              </c:pt>
              <c:pt idx="70">
                <c:v>382</c:v>
              </c:pt>
              <c:pt idx="71">
                <c:v>387</c:v>
              </c:pt>
              <c:pt idx="72">
                <c:v>393</c:v>
              </c:pt>
              <c:pt idx="73">
                <c:v>398</c:v>
              </c:pt>
              <c:pt idx="74">
                <c:v>404</c:v>
              </c:pt>
              <c:pt idx="75">
                <c:v>409</c:v>
              </c:pt>
              <c:pt idx="76">
                <c:v>415</c:v>
              </c:pt>
              <c:pt idx="77">
                <c:v>420</c:v>
              </c:pt>
              <c:pt idx="78">
                <c:v>426</c:v>
              </c:pt>
              <c:pt idx="79">
                <c:v>431</c:v>
              </c:pt>
              <c:pt idx="80">
                <c:v>437</c:v>
              </c:pt>
              <c:pt idx="81">
                <c:v>442</c:v>
              </c:pt>
              <c:pt idx="82">
                <c:v>448</c:v>
              </c:pt>
              <c:pt idx="83">
                <c:v>453</c:v>
              </c:pt>
              <c:pt idx="84">
                <c:v>458</c:v>
              </c:pt>
              <c:pt idx="85">
                <c:v>464</c:v>
              </c:pt>
              <c:pt idx="86">
                <c:v>469</c:v>
              </c:pt>
              <c:pt idx="87">
                <c:v>475</c:v>
              </c:pt>
              <c:pt idx="88">
                <c:v>480</c:v>
              </c:pt>
              <c:pt idx="89">
                <c:v>486</c:v>
              </c:pt>
              <c:pt idx="90">
                <c:v>491</c:v>
              </c:pt>
              <c:pt idx="91">
                <c:v>497</c:v>
              </c:pt>
              <c:pt idx="92">
                <c:v>502</c:v>
              </c:pt>
              <c:pt idx="93">
                <c:v>508</c:v>
              </c:pt>
              <c:pt idx="94">
                <c:v>513</c:v>
              </c:pt>
              <c:pt idx="95">
                <c:v>518</c:v>
              </c:pt>
              <c:pt idx="96">
                <c:v>524</c:v>
              </c:pt>
              <c:pt idx="97">
                <c:v>529</c:v>
              </c:pt>
              <c:pt idx="98">
                <c:v>535</c:v>
              </c:pt>
              <c:pt idx="99">
                <c:v>540</c:v>
              </c:pt>
              <c:pt idx="100">
                <c:v>546</c:v>
              </c:pt>
              <c:pt idx="101">
                <c:v>551</c:v>
              </c:pt>
              <c:pt idx="102">
                <c:v>557</c:v>
              </c:pt>
              <c:pt idx="103">
                <c:v>562</c:v>
              </c:pt>
              <c:pt idx="104">
                <c:v>568</c:v>
              </c:pt>
              <c:pt idx="105">
                <c:v>573</c:v>
              </c:pt>
              <c:pt idx="106">
                <c:v>578</c:v>
              </c:pt>
              <c:pt idx="107">
                <c:v>584</c:v>
              </c:pt>
              <c:pt idx="108">
                <c:v>589</c:v>
              </c:pt>
              <c:pt idx="109">
                <c:v>595</c:v>
              </c:pt>
              <c:pt idx="110">
                <c:v>600</c:v>
              </c:pt>
              <c:pt idx="111">
                <c:v>606</c:v>
              </c:pt>
              <c:pt idx="112">
                <c:v>611</c:v>
              </c:pt>
              <c:pt idx="113">
                <c:v>617</c:v>
              </c:pt>
              <c:pt idx="114">
                <c:v>622</c:v>
              </c:pt>
              <c:pt idx="115">
                <c:v>628</c:v>
              </c:pt>
              <c:pt idx="116">
                <c:v>633</c:v>
              </c:pt>
              <c:pt idx="117">
                <c:v>639</c:v>
              </c:pt>
              <c:pt idx="118">
                <c:v>644</c:v>
              </c:pt>
              <c:pt idx="119">
                <c:v>649</c:v>
              </c:pt>
              <c:pt idx="120">
                <c:v>655</c:v>
              </c:pt>
              <c:pt idx="121">
                <c:v>660</c:v>
              </c:pt>
              <c:pt idx="122">
                <c:v>666</c:v>
              </c:pt>
              <c:pt idx="123">
                <c:v>671</c:v>
              </c:pt>
              <c:pt idx="124">
                <c:v>677</c:v>
              </c:pt>
              <c:pt idx="125">
                <c:v>682</c:v>
              </c:pt>
              <c:pt idx="126">
                <c:v>688</c:v>
              </c:pt>
              <c:pt idx="127">
                <c:v>693</c:v>
              </c:pt>
              <c:pt idx="128">
                <c:v>699</c:v>
              </c:pt>
              <c:pt idx="129">
                <c:v>704</c:v>
              </c:pt>
              <c:pt idx="130">
                <c:v>709</c:v>
              </c:pt>
              <c:pt idx="131">
                <c:v>715</c:v>
              </c:pt>
              <c:pt idx="132">
                <c:v>720</c:v>
              </c:pt>
              <c:pt idx="133">
                <c:v>726</c:v>
              </c:pt>
              <c:pt idx="134">
                <c:v>731</c:v>
              </c:pt>
              <c:pt idx="135">
                <c:v>737</c:v>
              </c:pt>
              <c:pt idx="136">
                <c:v>742</c:v>
              </c:pt>
              <c:pt idx="137">
                <c:v>748</c:v>
              </c:pt>
              <c:pt idx="138">
                <c:v>753</c:v>
              </c:pt>
              <c:pt idx="139">
                <c:v>759</c:v>
              </c:pt>
              <c:pt idx="140">
                <c:v>764</c:v>
              </c:pt>
              <c:pt idx="141">
                <c:v>770</c:v>
              </c:pt>
              <c:pt idx="142">
                <c:v>775</c:v>
              </c:pt>
              <c:pt idx="143">
                <c:v>780</c:v>
              </c:pt>
              <c:pt idx="144">
                <c:v>786</c:v>
              </c:pt>
              <c:pt idx="145">
                <c:v>791</c:v>
              </c:pt>
              <c:pt idx="146">
                <c:v>797</c:v>
              </c:pt>
              <c:pt idx="147">
                <c:v>802</c:v>
              </c:pt>
              <c:pt idx="148">
                <c:v>808</c:v>
              </c:pt>
              <c:pt idx="149">
                <c:v>813</c:v>
              </c:pt>
              <c:pt idx="150">
                <c:v>819</c:v>
              </c:pt>
              <c:pt idx="151">
                <c:v>824</c:v>
              </c:pt>
              <c:pt idx="152">
                <c:v>830</c:v>
              </c:pt>
              <c:pt idx="153">
                <c:v>835</c:v>
              </c:pt>
              <c:pt idx="154">
                <c:v>840</c:v>
              </c:pt>
              <c:pt idx="155">
                <c:v>846</c:v>
              </c:pt>
              <c:pt idx="156">
                <c:v>851</c:v>
              </c:pt>
              <c:pt idx="157">
                <c:v>857</c:v>
              </c:pt>
              <c:pt idx="158">
                <c:v>862</c:v>
              </c:pt>
              <c:pt idx="159">
                <c:v>868</c:v>
              </c:pt>
              <c:pt idx="160">
                <c:v>873</c:v>
              </c:pt>
              <c:pt idx="161">
                <c:v>879</c:v>
              </c:pt>
              <c:pt idx="162">
                <c:v>884</c:v>
              </c:pt>
              <c:pt idx="163">
                <c:v>890</c:v>
              </c:pt>
              <c:pt idx="164">
                <c:v>895</c:v>
              </c:pt>
              <c:pt idx="165">
                <c:v>900</c:v>
              </c:pt>
              <c:pt idx="166">
                <c:v>906</c:v>
              </c:pt>
              <c:pt idx="167">
                <c:v>911</c:v>
              </c:pt>
              <c:pt idx="168">
                <c:v>917</c:v>
              </c:pt>
              <c:pt idx="169">
                <c:v>922</c:v>
              </c:pt>
              <c:pt idx="170">
                <c:v>928</c:v>
              </c:pt>
              <c:pt idx="171">
                <c:v>933</c:v>
              </c:pt>
              <c:pt idx="172">
                <c:v>939</c:v>
              </c:pt>
              <c:pt idx="173">
                <c:v>944</c:v>
              </c:pt>
              <c:pt idx="174">
                <c:v>950</c:v>
              </c:pt>
              <c:pt idx="175">
                <c:v>955</c:v>
              </c:pt>
              <c:pt idx="176">
                <c:v>961</c:v>
              </c:pt>
              <c:pt idx="177">
                <c:v>966</c:v>
              </c:pt>
              <c:pt idx="178">
                <c:v>971</c:v>
              </c:pt>
              <c:pt idx="179">
                <c:v>977</c:v>
              </c:pt>
              <c:pt idx="180">
                <c:v>982</c:v>
              </c:pt>
              <c:pt idx="181">
                <c:v>988</c:v>
              </c:pt>
              <c:pt idx="182">
                <c:v>993</c:v>
              </c:pt>
              <c:pt idx="183">
                <c:v>999</c:v>
              </c:pt>
              <c:pt idx="184">
                <c:v>1004</c:v>
              </c:pt>
              <c:pt idx="185">
                <c:v>1010</c:v>
              </c:pt>
              <c:pt idx="186">
                <c:v>1015</c:v>
              </c:pt>
              <c:pt idx="187">
                <c:v>1021</c:v>
              </c:pt>
              <c:pt idx="188">
                <c:v>1026</c:v>
              </c:pt>
              <c:pt idx="189">
                <c:v>1031</c:v>
              </c:pt>
              <c:pt idx="190">
                <c:v>1037</c:v>
              </c:pt>
              <c:pt idx="191">
                <c:v>1042</c:v>
              </c:pt>
              <c:pt idx="192">
                <c:v>1048</c:v>
              </c:pt>
              <c:pt idx="193">
                <c:v>1053</c:v>
              </c:pt>
              <c:pt idx="194">
                <c:v>1059</c:v>
              </c:pt>
              <c:pt idx="195">
                <c:v>1064</c:v>
              </c:pt>
              <c:pt idx="196">
                <c:v>1070</c:v>
              </c:pt>
              <c:pt idx="197">
                <c:v>1075</c:v>
              </c:pt>
              <c:pt idx="198">
                <c:v>1081</c:v>
              </c:pt>
              <c:pt idx="199">
                <c:v>1086</c:v>
              </c:pt>
              <c:pt idx="200">
                <c:v>1092</c:v>
              </c:pt>
              <c:pt idx="201">
                <c:v>1097</c:v>
              </c:pt>
              <c:pt idx="202">
                <c:v>1102</c:v>
              </c:pt>
              <c:pt idx="203">
                <c:v>1108</c:v>
              </c:pt>
              <c:pt idx="204">
                <c:v>1113</c:v>
              </c:pt>
              <c:pt idx="205">
                <c:v>1119</c:v>
              </c:pt>
              <c:pt idx="206">
                <c:v>1124</c:v>
              </c:pt>
              <c:pt idx="207">
                <c:v>1130</c:v>
              </c:pt>
              <c:pt idx="208">
                <c:v>1135</c:v>
              </c:pt>
              <c:pt idx="209">
                <c:v>1141</c:v>
              </c:pt>
              <c:pt idx="210">
                <c:v>1146</c:v>
              </c:pt>
              <c:pt idx="211">
                <c:v>1152</c:v>
              </c:pt>
              <c:pt idx="212">
                <c:v>1157</c:v>
              </c:pt>
              <c:pt idx="213">
                <c:v>1162</c:v>
              </c:pt>
              <c:pt idx="214">
                <c:v>1168</c:v>
              </c:pt>
              <c:pt idx="215">
                <c:v>1173</c:v>
              </c:pt>
              <c:pt idx="216">
                <c:v>1179</c:v>
              </c:pt>
              <c:pt idx="217">
                <c:v>1184</c:v>
              </c:pt>
              <c:pt idx="218">
                <c:v>1190</c:v>
              </c:pt>
              <c:pt idx="219">
                <c:v>1195</c:v>
              </c:pt>
              <c:pt idx="220">
                <c:v>1201</c:v>
              </c:pt>
              <c:pt idx="221">
                <c:v>1206</c:v>
              </c:pt>
              <c:pt idx="222">
                <c:v>1212</c:v>
              </c:pt>
              <c:pt idx="223">
                <c:v>1217</c:v>
              </c:pt>
              <c:pt idx="224">
                <c:v>1222</c:v>
              </c:pt>
              <c:pt idx="225">
                <c:v>1228</c:v>
              </c:pt>
              <c:pt idx="226">
                <c:v>1233</c:v>
              </c:pt>
              <c:pt idx="227">
                <c:v>1239</c:v>
              </c:pt>
              <c:pt idx="228">
                <c:v>1244</c:v>
              </c:pt>
              <c:pt idx="229">
                <c:v>1250</c:v>
              </c:pt>
              <c:pt idx="230">
                <c:v>1255</c:v>
              </c:pt>
              <c:pt idx="231">
                <c:v>1261</c:v>
              </c:pt>
              <c:pt idx="232">
                <c:v>1266</c:v>
              </c:pt>
              <c:pt idx="233">
                <c:v>1272</c:v>
              </c:pt>
              <c:pt idx="234">
                <c:v>1277</c:v>
              </c:pt>
              <c:pt idx="235">
                <c:v>1283</c:v>
              </c:pt>
              <c:pt idx="236">
                <c:v>1288</c:v>
              </c:pt>
              <c:pt idx="237">
                <c:v>1293</c:v>
              </c:pt>
              <c:pt idx="238">
                <c:v>1299</c:v>
              </c:pt>
              <c:pt idx="239">
                <c:v>1304</c:v>
              </c:pt>
              <c:pt idx="240">
                <c:v>1310</c:v>
              </c:pt>
              <c:pt idx="241">
                <c:v>1315</c:v>
              </c:pt>
              <c:pt idx="242">
                <c:v>1321</c:v>
              </c:pt>
              <c:pt idx="243">
                <c:v>1326</c:v>
              </c:pt>
              <c:pt idx="244">
                <c:v>1332</c:v>
              </c:pt>
              <c:pt idx="245">
                <c:v>1337</c:v>
              </c:pt>
              <c:pt idx="246">
                <c:v>1343</c:v>
              </c:pt>
              <c:pt idx="247">
                <c:v>1348</c:v>
              </c:pt>
              <c:pt idx="248">
                <c:v>1353</c:v>
              </c:pt>
              <c:pt idx="249">
                <c:v>1359</c:v>
              </c:pt>
              <c:pt idx="250">
                <c:v>1364</c:v>
              </c:pt>
              <c:pt idx="251">
                <c:v>1370</c:v>
              </c:pt>
              <c:pt idx="252">
                <c:v>1375</c:v>
              </c:pt>
              <c:pt idx="253">
                <c:v>1381</c:v>
              </c:pt>
              <c:pt idx="254">
                <c:v>1386</c:v>
              </c:pt>
              <c:pt idx="255">
                <c:v>1392</c:v>
              </c:pt>
              <c:pt idx="256">
                <c:v>1397</c:v>
              </c:pt>
              <c:pt idx="257">
                <c:v>1403</c:v>
              </c:pt>
              <c:pt idx="258">
                <c:v>1408</c:v>
              </c:pt>
              <c:pt idx="259">
                <c:v>1413</c:v>
              </c:pt>
              <c:pt idx="260">
                <c:v>1419</c:v>
              </c:pt>
              <c:pt idx="261">
                <c:v>1424</c:v>
              </c:pt>
              <c:pt idx="262">
                <c:v>1430</c:v>
              </c:pt>
              <c:pt idx="263">
                <c:v>1435</c:v>
              </c:pt>
              <c:pt idx="264">
                <c:v>1441</c:v>
              </c:pt>
              <c:pt idx="265">
                <c:v>1446</c:v>
              </c:pt>
              <c:pt idx="266">
                <c:v>1452</c:v>
              </c:pt>
              <c:pt idx="267">
                <c:v>1457</c:v>
              </c:pt>
              <c:pt idx="268">
                <c:v>1463</c:v>
              </c:pt>
              <c:pt idx="269">
                <c:v>1468</c:v>
              </c:pt>
              <c:pt idx="270">
                <c:v>1474</c:v>
              </c:pt>
              <c:pt idx="271">
                <c:v>1479</c:v>
              </c:pt>
              <c:pt idx="272">
                <c:v>1484</c:v>
              </c:pt>
              <c:pt idx="273">
                <c:v>1490</c:v>
              </c:pt>
              <c:pt idx="274">
                <c:v>1495</c:v>
              </c:pt>
              <c:pt idx="275">
                <c:v>1501</c:v>
              </c:pt>
              <c:pt idx="276">
                <c:v>1506</c:v>
              </c:pt>
              <c:pt idx="277">
                <c:v>1512</c:v>
              </c:pt>
              <c:pt idx="278">
                <c:v>1517</c:v>
              </c:pt>
              <c:pt idx="279">
                <c:v>1523</c:v>
              </c:pt>
              <c:pt idx="280">
                <c:v>1528</c:v>
              </c:pt>
              <c:pt idx="281">
                <c:v>1534</c:v>
              </c:pt>
              <c:pt idx="282">
                <c:v>1539</c:v>
              </c:pt>
              <c:pt idx="283">
                <c:v>1544</c:v>
              </c:pt>
              <c:pt idx="284">
                <c:v>1550</c:v>
              </c:pt>
              <c:pt idx="285">
                <c:v>1555</c:v>
              </c:pt>
              <c:pt idx="286">
                <c:v>1561</c:v>
              </c:pt>
              <c:pt idx="287">
                <c:v>1566</c:v>
              </c:pt>
              <c:pt idx="288">
                <c:v>1572</c:v>
              </c:pt>
              <c:pt idx="289">
                <c:v>1577</c:v>
              </c:pt>
              <c:pt idx="290">
                <c:v>1583</c:v>
              </c:pt>
              <c:pt idx="291">
                <c:v>1588</c:v>
              </c:pt>
              <c:pt idx="292">
                <c:v>1594</c:v>
              </c:pt>
              <c:pt idx="293">
                <c:v>1599</c:v>
              </c:pt>
              <c:pt idx="294">
                <c:v>1605</c:v>
              </c:pt>
              <c:pt idx="295">
                <c:v>1610</c:v>
              </c:pt>
              <c:pt idx="296">
                <c:v>1615</c:v>
              </c:pt>
              <c:pt idx="297">
                <c:v>1621</c:v>
              </c:pt>
              <c:pt idx="298">
                <c:v>1626</c:v>
              </c:pt>
              <c:pt idx="299">
                <c:v>1632</c:v>
              </c:pt>
              <c:pt idx="300">
                <c:v>1637</c:v>
              </c:pt>
              <c:pt idx="301">
                <c:v>1643</c:v>
              </c:pt>
              <c:pt idx="302">
                <c:v>1648</c:v>
              </c:pt>
              <c:pt idx="303">
                <c:v>1654</c:v>
              </c:pt>
              <c:pt idx="304">
                <c:v>1659</c:v>
              </c:pt>
              <c:pt idx="305">
                <c:v>1665</c:v>
              </c:pt>
              <c:pt idx="306">
                <c:v>1670</c:v>
              </c:pt>
              <c:pt idx="307">
                <c:v>1675</c:v>
              </c:pt>
              <c:pt idx="308">
                <c:v>1681</c:v>
              </c:pt>
              <c:pt idx="309">
                <c:v>1686</c:v>
              </c:pt>
              <c:pt idx="310">
                <c:v>1692</c:v>
              </c:pt>
              <c:pt idx="311">
                <c:v>1697</c:v>
              </c:pt>
              <c:pt idx="312">
                <c:v>1703</c:v>
              </c:pt>
              <c:pt idx="313">
                <c:v>1708</c:v>
              </c:pt>
              <c:pt idx="314">
                <c:v>1714</c:v>
              </c:pt>
              <c:pt idx="315">
                <c:v>1719</c:v>
              </c:pt>
              <c:pt idx="316">
                <c:v>1725</c:v>
              </c:pt>
              <c:pt idx="317">
                <c:v>1730</c:v>
              </c:pt>
              <c:pt idx="318">
                <c:v>1735</c:v>
              </c:pt>
              <c:pt idx="319">
                <c:v>1741</c:v>
              </c:pt>
              <c:pt idx="320">
                <c:v>1746</c:v>
              </c:pt>
              <c:pt idx="321">
                <c:v>1752</c:v>
              </c:pt>
              <c:pt idx="322">
                <c:v>1757</c:v>
              </c:pt>
              <c:pt idx="323">
                <c:v>1763</c:v>
              </c:pt>
              <c:pt idx="324">
                <c:v>1768</c:v>
              </c:pt>
              <c:pt idx="325">
                <c:v>1774</c:v>
              </c:pt>
              <c:pt idx="326">
                <c:v>1779</c:v>
              </c:pt>
              <c:pt idx="327">
                <c:v>1785</c:v>
              </c:pt>
              <c:pt idx="328">
                <c:v>1790</c:v>
              </c:pt>
              <c:pt idx="329">
                <c:v>1796</c:v>
              </c:pt>
              <c:pt idx="330">
                <c:v>1801</c:v>
              </c:pt>
              <c:pt idx="331">
                <c:v>1806</c:v>
              </c:pt>
              <c:pt idx="332">
                <c:v>1812</c:v>
              </c:pt>
              <c:pt idx="333">
                <c:v>1817</c:v>
              </c:pt>
              <c:pt idx="334">
                <c:v>1823</c:v>
              </c:pt>
              <c:pt idx="335">
                <c:v>1828</c:v>
              </c:pt>
              <c:pt idx="336">
                <c:v>1834</c:v>
              </c:pt>
              <c:pt idx="337">
                <c:v>1839</c:v>
              </c:pt>
              <c:pt idx="338">
                <c:v>1845</c:v>
              </c:pt>
              <c:pt idx="339">
                <c:v>1850</c:v>
              </c:pt>
              <c:pt idx="340">
                <c:v>1856</c:v>
              </c:pt>
              <c:pt idx="341">
                <c:v>1861</c:v>
              </c:pt>
              <c:pt idx="342">
                <c:v>1866</c:v>
              </c:pt>
              <c:pt idx="343">
                <c:v>1872</c:v>
              </c:pt>
              <c:pt idx="344">
                <c:v>1877</c:v>
              </c:pt>
              <c:pt idx="345">
                <c:v>1883</c:v>
              </c:pt>
              <c:pt idx="346">
                <c:v>1888</c:v>
              </c:pt>
              <c:pt idx="347">
                <c:v>1894</c:v>
              </c:pt>
              <c:pt idx="348">
                <c:v>1899</c:v>
              </c:pt>
              <c:pt idx="349">
                <c:v>1905</c:v>
              </c:pt>
              <c:pt idx="350">
                <c:v>1910</c:v>
              </c:pt>
              <c:pt idx="351">
                <c:v>1916</c:v>
              </c:pt>
              <c:pt idx="352">
                <c:v>1921</c:v>
              </c:pt>
              <c:pt idx="353">
                <c:v>1926</c:v>
              </c:pt>
              <c:pt idx="354">
                <c:v>1932</c:v>
              </c:pt>
              <c:pt idx="355">
                <c:v>1937</c:v>
              </c:pt>
              <c:pt idx="356">
                <c:v>1943</c:v>
              </c:pt>
              <c:pt idx="357">
                <c:v>1948</c:v>
              </c:pt>
              <c:pt idx="358">
                <c:v>1954</c:v>
              </c:pt>
              <c:pt idx="359">
                <c:v>1959</c:v>
              </c:pt>
              <c:pt idx="360">
                <c:v>1965</c:v>
              </c:pt>
              <c:pt idx="361">
                <c:v>1970</c:v>
              </c:pt>
              <c:pt idx="362">
                <c:v>1976</c:v>
              </c:pt>
              <c:pt idx="363">
                <c:v>1981</c:v>
              </c:pt>
              <c:pt idx="364">
                <c:v>1987</c:v>
              </c:pt>
              <c:pt idx="365">
                <c:v>1992</c:v>
              </c:pt>
              <c:pt idx="366">
                <c:v>1997</c:v>
              </c:pt>
              <c:pt idx="367">
                <c:v>2003</c:v>
              </c:pt>
              <c:pt idx="368">
                <c:v>2008</c:v>
              </c:pt>
              <c:pt idx="369">
                <c:v>2014</c:v>
              </c:pt>
              <c:pt idx="370">
                <c:v>2019</c:v>
              </c:pt>
              <c:pt idx="371">
                <c:v>2025</c:v>
              </c:pt>
              <c:pt idx="372">
                <c:v>2030</c:v>
              </c:pt>
              <c:pt idx="373">
                <c:v>2036</c:v>
              </c:pt>
              <c:pt idx="374">
                <c:v>2041</c:v>
              </c:pt>
              <c:pt idx="375">
                <c:v>2047</c:v>
              </c:pt>
              <c:pt idx="376">
                <c:v>2052</c:v>
              </c:pt>
              <c:pt idx="377">
                <c:v>2057</c:v>
              </c:pt>
              <c:pt idx="378">
                <c:v>2063</c:v>
              </c:pt>
              <c:pt idx="379">
                <c:v>2068</c:v>
              </c:pt>
              <c:pt idx="380">
                <c:v>2074</c:v>
              </c:pt>
              <c:pt idx="381">
                <c:v>2079</c:v>
              </c:pt>
              <c:pt idx="382">
                <c:v>2085</c:v>
              </c:pt>
              <c:pt idx="383">
                <c:v>2090</c:v>
              </c:pt>
              <c:pt idx="384">
                <c:v>2096</c:v>
              </c:pt>
              <c:pt idx="385">
                <c:v>2101</c:v>
              </c:pt>
              <c:pt idx="386">
                <c:v>2107</c:v>
              </c:pt>
              <c:pt idx="387">
                <c:v>2112</c:v>
              </c:pt>
              <c:pt idx="388">
                <c:v>2118</c:v>
              </c:pt>
              <c:pt idx="389">
                <c:v>2123</c:v>
              </c:pt>
              <c:pt idx="390">
                <c:v>2128</c:v>
              </c:pt>
              <c:pt idx="391">
                <c:v>2134</c:v>
              </c:pt>
              <c:pt idx="392">
                <c:v>2139</c:v>
              </c:pt>
              <c:pt idx="393">
                <c:v>2145</c:v>
              </c:pt>
              <c:pt idx="394">
                <c:v>2150</c:v>
              </c:pt>
              <c:pt idx="395">
                <c:v>2156</c:v>
              </c:pt>
              <c:pt idx="396">
                <c:v>2161</c:v>
              </c:pt>
              <c:pt idx="397">
                <c:v>2167</c:v>
              </c:pt>
              <c:pt idx="398">
                <c:v>2172</c:v>
              </c:pt>
              <c:pt idx="399">
                <c:v>2178</c:v>
              </c:pt>
              <c:pt idx="400">
                <c:v>2183</c:v>
              </c:pt>
            </c:numLit>
          </c:xVal>
          <c:yVal>
            <c:numLit>
              <c:formatCode>General</c:formatCode>
              <c:ptCount val="401"/>
              <c:pt idx="0">
                <c:v>11276</c:v>
              </c:pt>
              <c:pt idx="1">
                <c:v>11160</c:v>
              </c:pt>
              <c:pt idx="2">
                <c:v>11098</c:v>
              </c:pt>
              <c:pt idx="3">
                <c:v>11028</c:v>
              </c:pt>
              <c:pt idx="4">
                <c:v>10963</c:v>
              </c:pt>
              <c:pt idx="5">
                <c:v>10916</c:v>
              </c:pt>
              <c:pt idx="6">
                <c:v>10865</c:v>
              </c:pt>
              <c:pt idx="7">
                <c:v>10846</c:v>
              </c:pt>
              <c:pt idx="8">
                <c:v>10805</c:v>
              </c:pt>
              <c:pt idx="9">
                <c:v>10783</c:v>
              </c:pt>
              <c:pt idx="10">
                <c:v>10759</c:v>
              </c:pt>
              <c:pt idx="11">
                <c:v>10744</c:v>
              </c:pt>
              <c:pt idx="12">
                <c:v>10729</c:v>
              </c:pt>
              <c:pt idx="13">
                <c:v>10707</c:v>
              </c:pt>
              <c:pt idx="14">
                <c:v>10693</c:v>
              </c:pt>
              <c:pt idx="15">
                <c:v>10669</c:v>
              </c:pt>
              <c:pt idx="16">
                <c:v>10653</c:v>
              </c:pt>
              <c:pt idx="17">
                <c:v>10617</c:v>
              </c:pt>
              <c:pt idx="18">
                <c:v>10591</c:v>
              </c:pt>
              <c:pt idx="19">
                <c:v>10575</c:v>
              </c:pt>
              <c:pt idx="20">
                <c:v>10556</c:v>
              </c:pt>
              <c:pt idx="21">
                <c:v>10534</c:v>
              </c:pt>
              <c:pt idx="22">
                <c:v>10517</c:v>
              </c:pt>
              <c:pt idx="23">
                <c:v>10505</c:v>
              </c:pt>
              <c:pt idx="24">
                <c:v>10488</c:v>
              </c:pt>
              <c:pt idx="25">
                <c:v>10473</c:v>
              </c:pt>
              <c:pt idx="26">
                <c:v>10459</c:v>
              </c:pt>
              <c:pt idx="27">
                <c:v>10435</c:v>
              </c:pt>
              <c:pt idx="28">
                <c:v>10407</c:v>
              </c:pt>
              <c:pt idx="29">
                <c:v>10386</c:v>
              </c:pt>
              <c:pt idx="30">
                <c:v>10370</c:v>
              </c:pt>
              <c:pt idx="31">
                <c:v>10344</c:v>
              </c:pt>
              <c:pt idx="32">
                <c:v>10332</c:v>
              </c:pt>
              <c:pt idx="33">
                <c:v>10311</c:v>
              </c:pt>
              <c:pt idx="34">
                <c:v>10294</c:v>
              </c:pt>
              <c:pt idx="35">
                <c:v>10281</c:v>
              </c:pt>
              <c:pt idx="36">
                <c:v>10266</c:v>
              </c:pt>
              <c:pt idx="37">
                <c:v>10256</c:v>
              </c:pt>
              <c:pt idx="38">
                <c:v>10252</c:v>
              </c:pt>
              <c:pt idx="39">
                <c:v>10242</c:v>
              </c:pt>
              <c:pt idx="40">
                <c:v>10236</c:v>
              </c:pt>
              <c:pt idx="41">
                <c:v>10231</c:v>
              </c:pt>
              <c:pt idx="42">
                <c:v>10224</c:v>
              </c:pt>
              <c:pt idx="43">
                <c:v>10208</c:v>
              </c:pt>
              <c:pt idx="44">
                <c:v>10198</c:v>
              </c:pt>
              <c:pt idx="45">
                <c:v>10193</c:v>
              </c:pt>
              <c:pt idx="46">
                <c:v>10189</c:v>
              </c:pt>
              <c:pt idx="47">
                <c:v>10179</c:v>
              </c:pt>
              <c:pt idx="48">
                <c:v>10170</c:v>
              </c:pt>
              <c:pt idx="49">
                <c:v>10164</c:v>
              </c:pt>
              <c:pt idx="50">
                <c:v>10154</c:v>
              </c:pt>
              <c:pt idx="51">
                <c:v>10140</c:v>
              </c:pt>
              <c:pt idx="52">
                <c:v>10130</c:v>
              </c:pt>
              <c:pt idx="53">
                <c:v>10124</c:v>
              </c:pt>
              <c:pt idx="54">
                <c:v>10114</c:v>
              </c:pt>
              <c:pt idx="55">
                <c:v>10110.866865000002</c:v>
              </c:pt>
              <c:pt idx="56">
                <c:v>10106</c:v>
              </c:pt>
              <c:pt idx="57">
                <c:v>10099</c:v>
              </c:pt>
              <c:pt idx="58">
                <c:v>10086</c:v>
              </c:pt>
              <c:pt idx="59">
                <c:v>10082</c:v>
              </c:pt>
              <c:pt idx="60">
                <c:v>10076</c:v>
              </c:pt>
              <c:pt idx="61">
                <c:v>10067</c:v>
              </c:pt>
              <c:pt idx="62">
                <c:v>10063</c:v>
              </c:pt>
              <c:pt idx="63">
                <c:v>10060</c:v>
              </c:pt>
              <c:pt idx="64">
                <c:v>10054</c:v>
              </c:pt>
              <c:pt idx="65">
                <c:v>10047</c:v>
              </c:pt>
              <c:pt idx="66">
                <c:v>10041</c:v>
              </c:pt>
              <c:pt idx="67">
                <c:v>10031</c:v>
              </c:pt>
              <c:pt idx="68">
                <c:v>10024</c:v>
              </c:pt>
              <c:pt idx="69">
                <c:v>10016</c:v>
              </c:pt>
              <c:pt idx="70">
                <c:v>10011</c:v>
              </c:pt>
              <c:pt idx="71">
                <c:v>10005</c:v>
              </c:pt>
              <c:pt idx="72">
                <c:v>9997</c:v>
              </c:pt>
              <c:pt idx="73">
                <c:v>9994</c:v>
              </c:pt>
              <c:pt idx="74">
                <c:v>9991</c:v>
              </c:pt>
              <c:pt idx="75">
                <c:v>9988</c:v>
              </c:pt>
              <c:pt idx="76">
                <c:v>9980</c:v>
              </c:pt>
              <c:pt idx="77">
                <c:v>9970</c:v>
              </c:pt>
              <c:pt idx="78">
                <c:v>9964</c:v>
              </c:pt>
              <c:pt idx="79">
                <c:v>9957</c:v>
              </c:pt>
              <c:pt idx="80">
                <c:v>9952</c:v>
              </c:pt>
              <c:pt idx="81">
                <c:v>9950</c:v>
              </c:pt>
              <c:pt idx="82">
                <c:v>9938</c:v>
              </c:pt>
              <c:pt idx="83">
                <c:v>9935</c:v>
              </c:pt>
              <c:pt idx="84">
                <c:v>9933</c:v>
              </c:pt>
              <c:pt idx="85">
                <c:v>9930</c:v>
              </c:pt>
              <c:pt idx="86">
                <c:v>9929</c:v>
              </c:pt>
              <c:pt idx="87">
                <c:v>9923</c:v>
              </c:pt>
              <c:pt idx="88">
                <c:v>9916</c:v>
              </c:pt>
              <c:pt idx="89">
                <c:v>9907</c:v>
              </c:pt>
              <c:pt idx="90">
                <c:v>9901</c:v>
              </c:pt>
              <c:pt idx="91">
                <c:v>9896</c:v>
              </c:pt>
              <c:pt idx="92">
                <c:v>9890</c:v>
              </c:pt>
              <c:pt idx="93">
                <c:v>9884.9437249999974</c:v>
              </c:pt>
              <c:pt idx="94">
                <c:v>9880</c:v>
              </c:pt>
              <c:pt idx="95">
                <c:v>9877</c:v>
              </c:pt>
              <c:pt idx="96">
                <c:v>9875</c:v>
              </c:pt>
              <c:pt idx="97">
                <c:v>9869</c:v>
              </c:pt>
              <c:pt idx="98">
                <c:v>9864</c:v>
              </c:pt>
              <c:pt idx="99">
                <c:v>9860</c:v>
              </c:pt>
              <c:pt idx="100">
                <c:v>9852</c:v>
              </c:pt>
              <c:pt idx="101">
                <c:v>9847</c:v>
              </c:pt>
              <c:pt idx="102">
                <c:v>9845</c:v>
              </c:pt>
              <c:pt idx="103">
                <c:v>9838</c:v>
              </c:pt>
              <c:pt idx="104">
                <c:v>9827</c:v>
              </c:pt>
              <c:pt idx="105">
                <c:v>9824</c:v>
              </c:pt>
              <c:pt idx="106">
                <c:v>9820</c:v>
              </c:pt>
              <c:pt idx="107">
                <c:v>9817</c:v>
              </c:pt>
              <c:pt idx="108">
                <c:v>9813</c:v>
              </c:pt>
              <c:pt idx="109">
                <c:v>9808</c:v>
              </c:pt>
              <c:pt idx="110">
                <c:v>9802</c:v>
              </c:pt>
              <c:pt idx="111">
                <c:v>9789</c:v>
              </c:pt>
              <c:pt idx="112">
                <c:v>9787</c:v>
              </c:pt>
              <c:pt idx="113">
                <c:v>9781</c:v>
              </c:pt>
              <c:pt idx="114">
                <c:v>9771</c:v>
              </c:pt>
              <c:pt idx="115">
                <c:v>9768</c:v>
              </c:pt>
              <c:pt idx="116">
                <c:v>9758</c:v>
              </c:pt>
              <c:pt idx="117">
                <c:v>9749</c:v>
              </c:pt>
              <c:pt idx="118">
                <c:v>9746</c:v>
              </c:pt>
              <c:pt idx="119">
                <c:v>9741</c:v>
              </c:pt>
              <c:pt idx="120">
                <c:v>9735</c:v>
              </c:pt>
              <c:pt idx="121">
                <c:v>9732</c:v>
              </c:pt>
              <c:pt idx="122">
                <c:v>9724</c:v>
              </c:pt>
              <c:pt idx="123">
                <c:v>9720</c:v>
              </c:pt>
              <c:pt idx="124">
                <c:v>9714</c:v>
              </c:pt>
              <c:pt idx="125">
                <c:v>9709</c:v>
              </c:pt>
              <c:pt idx="126">
                <c:v>9701</c:v>
              </c:pt>
              <c:pt idx="127">
                <c:v>9697</c:v>
              </c:pt>
              <c:pt idx="128">
                <c:v>9689</c:v>
              </c:pt>
              <c:pt idx="129">
                <c:v>9687</c:v>
              </c:pt>
              <c:pt idx="130">
                <c:v>9681</c:v>
              </c:pt>
              <c:pt idx="131">
                <c:v>9669</c:v>
              </c:pt>
              <c:pt idx="132">
                <c:v>9658</c:v>
              </c:pt>
              <c:pt idx="133">
                <c:v>9647</c:v>
              </c:pt>
              <c:pt idx="134">
                <c:v>9643</c:v>
              </c:pt>
              <c:pt idx="135">
                <c:v>9635</c:v>
              </c:pt>
              <c:pt idx="136">
                <c:v>9628</c:v>
              </c:pt>
              <c:pt idx="137">
                <c:v>9624</c:v>
              </c:pt>
              <c:pt idx="138">
                <c:v>9616</c:v>
              </c:pt>
              <c:pt idx="139">
                <c:v>9605</c:v>
              </c:pt>
              <c:pt idx="140">
                <c:v>9591</c:v>
              </c:pt>
              <c:pt idx="141">
                <c:v>9582</c:v>
              </c:pt>
              <c:pt idx="142">
                <c:v>9572</c:v>
              </c:pt>
              <c:pt idx="143">
                <c:v>9568</c:v>
              </c:pt>
              <c:pt idx="144">
                <c:v>9563</c:v>
              </c:pt>
              <c:pt idx="145">
                <c:v>9552</c:v>
              </c:pt>
              <c:pt idx="146">
                <c:v>9541</c:v>
              </c:pt>
              <c:pt idx="147">
                <c:v>9533</c:v>
              </c:pt>
              <c:pt idx="148">
                <c:v>9526</c:v>
              </c:pt>
              <c:pt idx="149">
                <c:v>9506</c:v>
              </c:pt>
              <c:pt idx="150">
                <c:v>9496</c:v>
              </c:pt>
              <c:pt idx="151">
                <c:v>9483</c:v>
              </c:pt>
              <c:pt idx="152">
                <c:v>9456</c:v>
              </c:pt>
              <c:pt idx="153">
                <c:v>9442</c:v>
              </c:pt>
              <c:pt idx="154">
                <c:v>9421</c:v>
              </c:pt>
              <c:pt idx="155">
                <c:v>9408</c:v>
              </c:pt>
              <c:pt idx="156">
                <c:v>9394</c:v>
              </c:pt>
              <c:pt idx="157">
                <c:v>9381</c:v>
              </c:pt>
              <c:pt idx="158">
                <c:v>9367</c:v>
              </c:pt>
              <c:pt idx="159">
                <c:v>9355</c:v>
              </c:pt>
              <c:pt idx="160">
                <c:v>9343</c:v>
              </c:pt>
              <c:pt idx="161">
                <c:v>9330</c:v>
              </c:pt>
              <c:pt idx="162">
                <c:v>9318</c:v>
              </c:pt>
              <c:pt idx="163">
                <c:v>9297</c:v>
              </c:pt>
              <c:pt idx="164">
                <c:v>9286</c:v>
              </c:pt>
              <c:pt idx="165">
                <c:v>9266</c:v>
              </c:pt>
              <c:pt idx="166">
                <c:v>9257</c:v>
              </c:pt>
              <c:pt idx="167">
                <c:v>9229</c:v>
              </c:pt>
              <c:pt idx="168">
                <c:v>9218</c:v>
              </c:pt>
              <c:pt idx="169">
                <c:v>9198</c:v>
              </c:pt>
              <c:pt idx="170">
                <c:v>9192</c:v>
              </c:pt>
              <c:pt idx="171">
                <c:v>9170</c:v>
              </c:pt>
              <c:pt idx="172">
                <c:v>9164</c:v>
              </c:pt>
              <c:pt idx="173">
                <c:v>9152</c:v>
              </c:pt>
              <c:pt idx="174">
                <c:v>9132</c:v>
              </c:pt>
              <c:pt idx="175">
                <c:v>9128</c:v>
              </c:pt>
              <c:pt idx="176">
                <c:v>9114</c:v>
              </c:pt>
              <c:pt idx="177">
                <c:v>9103</c:v>
              </c:pt>
              <c:pt idx="178">
                <c:v>9096</c:v>
              </c:pt>
              <c:pt idx="179">
                <c:v>9088</c:v>
              </c:pt>
              <c:pt idx="180">
                <c:v>9073.556658200001</c:v>
              </c:pt>
              <c:pt idx="181">
                <c:v>9054</c:v>
              </c:pt>
              <c:pt idx="182">
                <c:v>9047</c:v>
              </c:pt>
              <c:pt idx="183">
                <c:v>9029</c:v>
              </c:pt>
              <c:pt idx="184">
                <c:v>9018</c:v>
              </c:pt>
              <c:pt idx="185">
                <c:v>9002</c:v>
              </c:pt>
              <c:pt idx="186">
                <c:v>8986</c:v>
              </c:pt>
              <c:pt idx="187">
                <c:v>8974</c:v>
              </c:pt>
              <c:pt idx="188">
                <c:v>8969</c:v>
              </c:pt>
              <c:pt idx="189">
                <c:v>8954</c:v>
              </c:pt>
              <c:pt idx="190">
                <c:v>8944</c:v>
              </c:pt>
              <c:pt idx="191">
                <c:v>8940</c:v>
              </c:pt>
              <c:pt idx="192">
                <c:v>8918</c:v>
              </c:pt>
              <c:pt idx="193">
                <c:v>8898</c:v>
              </c:pt>
              <c:pt idx="194">
                <c:v>8874</c:v>
              </c:pt>
              <c:pt idx="195">
                <c:v>8853</c:v>
              </c:pt>
              <c:pt idx="196">
                <c:v>8832</c:v>
              </c:pt>
              <c:pt idx="197">
                <c:v>8813</c:v>
              </c:pt>
              <c:pt idx="198">
                <c:v>8807</c:v>
              </c:pt>
              <c:pt idx="199">
                <c:v>8794</c:v>
              </c:pt>
              <c:pt idx="200">
                <c:v>8772</c:v>
              </c:pt>
              <c:pt idx="201">
                <c:v>8764</c:v>
              </c:pt>
              <c:pt idx="202">
                <c:v>8754</c:v>
              </c:pt>
              <c:pt idx="203">
                <c:v>8737</c:v>
              </c:pt>
              <c:pt idx="204">
                <c:v>8716</c:v>
              </c:pt>
              <c:pt idx="205">
                <c:v>8703</c:v>
              </c:pt>
              <c:pt idx="206">
                <c:v>8693</c:v>
              </c:pt>
              <c:pt idx="207">
                <c:v>8678</c:v>
              </c:pt>
              <c:pt idx="208">
                <c:v>8666</c:v>
              </c:pt>
              <c:pt idx="209">
                <c:v>8646</c:v>
              </c:pt>
              <c:pt idx="210">
                <c:v>8637</c:v>
              </c:pt>
              <c:pt idx="211">
                <c:v>8624</c:v>
              </c:pt>
              <c:pt idx="212">
                <c:v>8603</c:v>
              </c:pt>
              <c:pt idx="213">
                <c:v>8588</c:v>
              </c:pt>
              <c:pt idx="214">
                <c:v>8580</c:v>
              </c:pt>
              <c:pt idx="215">
                <c:v>8559</c:v>
              </c:pt>
              <c:pt idx="216">
                <c:v>8548</c:v>
              </c:pt>
              <c:pt idx="217">
                <c:v>8521</c:v>
              </c:pt>
              <c:pt idx="218">
                <c:v>8512.1759500000007</c:v>
              </c:pt>
              <c:pt idx="219">
                <c:v>8498</c:v>
              </c:pt>
              <c:pt idx="220">
                <c:v>8485</c:v>
              </c:pt>
              <c:pt idx="221">
                <c:v>8479</c:v>
              </c:pt>
              <c:pt idx="222">
                <c:v>8471</c:v>
              </c:pt>
              <c:pt idx="223">
                <c:v>8460</c:v>
              </c:pt>
              <c:pt idx="224">
                <c:v>8453</c:v>
              </c:pt>
              <c:pt idx="225">
                <c:v>8443</c:v>
              </c:pt>
              <c:pt idx="226">
                <c:v>8432</c:v>
              </c:pt>
              <c:pt idx="227">
                <c:v>8423</c:v>
              </c:pt>
              <c:pt idx="228">
                <c:v>8416</c:v>
              </c:pt>
              <c:pt idx="229">
                <c:v>8404</c:v>
              </c:pt>
              <c:pt idx="230">
                <c:v>8400</c:v>
              </c:pt>
              <c:pt idx="231">
                <c:v>8392</c:v>
              </c:pt>
              <c:pt idx="232">
                <c:v>8382</c:v>
              </c:pt>
              <c:pt idx="233">
                <c:v>8375</c:v>
              </c:pt>
              <c:pt idx="234">
                <c:v>8368</c:v>
              </c:pt>
              <c:pt idx="235">
                <c:v>8363</c:v>
              </c:pt>
              <c:pt idx="236">
                <c:v>8358</c:v>
              </c:pt>
              <c:pt idx="237">
                <c:v>8348</c:v>
              </c:pt>
              <c:pt idx="238">
                <c:v>8342</c:v>
              </c:pt>
              <c:pt idx="239">
                <c:v>8337</c:v>
              </c:pt>
              <c:pt idx="240">
                <c:v>8331</c:v>
              </c:pt>
              <c:pt idx="241">
                <c:v>8322</c:v>
              </c:pt>
              <c:pt idx="242">
                <c:v>8315</c:v>
              </c:pt>
              <c:pt idx="243">
                <c:v>8306</c:v>
              </c:pt>
              <c:pt idx="244">
                <c:v>8300</c:v>
              </c:pt>
              <c:pt idx="245">
                <c:v>8293</c:v>
              </c:pt>
              <c:pt idx="246">
                <c:v>8287</c:v>
              </c:pt>
              <c:pt idx="247">
                <c:v>8278</c:v>
              </c:pt>
              <c:pt idx="248">
                <c:v>8269</c:v>
              </c:pt>
              <c:pt idx="249">
                <c:v>8261</c:v>
              </c:pt>
              <c:pt idx="250">
                <c:v>8257</c:v>
              </c:pt>
              <c:pt idx="251">
                <c:v>8249</c:v>
              </c:pt>
              <c:pt idx="252">
                <c:v>8243</c:v>
              </c:pt>
              <c:pt idx="253">
                <c:v>8240</c:v>
              </c:pt>
              <c:pt idx="254">
                <c:v>8233</c:v>
              </c:pt>
              <c:pt idx="255">
                <c:v>8227</c:v>
              </c:pt>
              <c:pt idx="256">
                <c:v>8222</c:v>
              </c:pt>
              <c:pt idx="257">
                <c:v>8210</c:v>
              </c:pt>
              <c:pt idx="258">
                <c:v>8205</c:v>
              </c:pt>
              <c:pt idx="259">
                <c:v>8198</c:v>
              </c:pt>
              <c:pt idx="260">
                <c:v>8191</c:v>
              </c:pt>
              <c:pt idx="261">
                <c:v>8187</c:v>
              </c:pt>
              <c:pt idx="262">
                <c:v>8179</c:v>
              </c:pt>
              <c:pt idx="263">
                <c:v>8174</c:v>
              </c:pt>
              <c:pt idx="264">
                <c:v>8166</c:v>
              </c:pt>
              <c:pt idx="265">
                <c:v>8157</c:v>
              </c:pt>
              <c:pt idx="266">
                <c:v>8143</c:v>
              </c:pt>
              <c:pt idx="267">
                <c:v>8132</c:v>
              </c:pt>
              <c:pt idx="268">
                <c:v>8123</c:v>
              </c:pt>
              <c:pt idx="269">
                <c:v>8116</c:v>
              </c:pt>
              <c:pt idx="270">
                <c:v>8109</c:v>
              </c:pt>
              <c:pt idx="271">
                <c:v>8098</c:v>
              </c:pt>
              <c:pt idx="272">
                <c:v>8089</c:v>
              </c:pt>
              <c:pt idx="273">
                <c:v>8082</c:v>
              </c:pt>
              <c:pt idx="274">
                <c:v>8079</c:v>
              </c:pt>
              <c:pt idx="275">
                <c:v>8072</c:v>
              </c:pt>
              <c:pt idx="276">
                <c:v>8065.3531842000011</c:v>
              </c:pt>
              <c:pt idx="277">
                <c:v>8054</c:v>
              </c:pt>
              <c:pt idx="278">
                <c:v>8047</c:v>
              </c:pt>
              <c:pt idx="279">
                <c:v>8038</c:v>
              </c:pt>
              <c:pt idx="280">
                <c:v>8034</c:v>
              </c:pt>
              <c:pt idx="281">
                <c:v>8024</c:v>
              </c:pt>
              <c:pt idx="282">
                <c:v>8003</c:v>
              </c:pt>
              <c:pt idx="283">
                <c:v>7998</c:v>
              </c:pt>
              <c:pt idx="284">
                <c:v>7991</c:v>
              </c:pt>
              <c:pt idx="285">
                <c:v>7983</c:v>
              </c:pt>
              <c:pt idx="286">
                <c:v>7978</c:v>
              </c:pt>
              <c:pt idx="287">
                <c:v>7973</c:v>
              </c:pt>
              <c:pt idx="288">
                <c:v>7966</c:v>
              </c:pt>
              <c:pt idx="289">
                <c:v>7960</c:v>
              </c:pt>
              <c:pt idx="290">
                <c:v>7952</c:v>
              </c:pt>
              <c:pt idx="291">
                <c:v>7947</c:v>
              </c:pt>
              <c:pt idx="292">
                <c:v>7940</c:v>
              </c:pt>
              <c:pt idx="293">
                <c:v>7933</c:v>
              </c:pt>
              <c:pt idx="294">
                <c:v>7928</c:v>
              </c:pt>
              <c:pt idx="295">
                <c:v>7921</c:v>
              </c:pt>
              <c:pt idx="296">
                <c:v>7915</c:v>
              </c:pt>
              <c:pt idx="297">
                <c:v>7909</c:v>
              </c:pt>
              <c:pt idx="298">
                <c:v>7901</c:v>
              </c:pt>
              <c:pt idx="299">
                <c:v>7889</c:v>
              </c:pt>
              <c:pt idx="300">
                <c:v>7872</c:v>
              </c:pt>
              <c:pt idx="301">
                <c:v>7859</c:v>
              </c:pt>
              <c:pt idx="302">
                <c:v>7855</c:v>
              </c:pt>
              <c:pt idx="303">
                <c:v>7849</c:v>
              </c:pt>
              <c:pt idx="304">
                <c:v>7847</c:v>
              </c:pt>
              <c:pt idx="305">
                <c:v>7841</c:v>
              </c:pt>
              <c:pt idx="306">
                <c:v>7837</c:v>
              </c:pt>
              <c:pt idx="307">
                <c:v>7825</c:v>
              </c:pt>
              <c:pt idx="308">
                <c:v>7812</c:v>
              </c:pt>
              <c:pt idx="309">
                <c:v>7804</c:v>
              </c:pt>
              <c:pt idx="310">
                <c:v>7796</c:v>
              </c:pt>
              <c:pt idx="311">
                <c:v>7779</c:v>
              </c:pt>
              <c:pt idx="312">
                <c:v>7773</c:v>
              </c:pt>
              <c:pt idx="313">
                <c:v>7768</c:v>
              </c:pt>
              <c:pt idx="314">
                <c:v>7761</c:v>
              </c:pt>
              <c:pt idx="315">
                <c:v>7753</c:v>
              </c:pt>
              <c:pt idx="316">
                <c:v>7743</c:v>
              </c:pt>
              <c:pt idx="317">
                <c:v>7734</c:v>
              </c:pt>
              <c:pt idx="318">
                <c:v>7731</c:v>
              </c:pt>
              <c:pt idx="319">
                <c:v>7708</c:v>
              </c:pt>
              <c:pt idx="320">
                <c:v>7697</c:v>
              </c:pt>
              <c:pt idx="321">
                <c:v>7685</c:v>
              </c:pt>
              <c:pt idx="322">
                <c:v>7681</c:v>
              </c:pt>
              <c:pt idx="323">
                <c:v>7673</c:v>
              </c:pt>
              <c:pt idx="324">
                <c:v>7664</c:v>
              </c:pt>
              <c:pt idx="325">
                <c:v>7655</c:v>
              </c:pt>
              <c:pt idx="326">
                <c:v>7641</c:v>
              </c:pt>
              <c:pt idx="327">
                <c:v>7628</c:v>
              </c:pt>
              <c:pt idx="328">
                <c:v>7615</c:v>
              </c:pt>
              <c:pt idx="329">
                <c:v>7601</c:v>
              </c:pt>
              <c:pt idx="330">
                <c:v>7597</c:v>
              </c:pt>
              <c:pt idx="331">
                <c:v>7584</c:v>
              </c:pt>
              <c:pt idx="332">
                <c:v>7569</c:v>
              </c:pt>
              <c:pt idx="333">
                <c:v>7559</c:v>
              </c:pt>
              <c:pt idx="334">
                <c:v>7552</c:v>
              </c:pt>
              <c:pt idx="335">
                <c:v>7542</c:v>
              </c:pt>
              <c:pt idx="336">
                <c:v>7531</c:v>
              </c:pt>
              <c:pt idx="337">
                <c:v>7523</c:v>
              </c:pt>
              <c:pt idx="338">
                <c:v>7514</c:v>
              </c:pt>
              <c:pt idx="339">
                <c:v>7511</c:v>
              </c:pt>
              <c:pt idx="340">
                <c:v>7502</c:v>
              </c:pt>
              <c:pt idx="341">
                <c:v>7496</c:v>
              </c:pt>
              <c:pt idx="342">
                <c:v>7486</c:v>
              </c:pt>
              <c:pt idx="343">
                <c:v>7474</c:v>
              </c:pt>
              <c:pt idx="344">
                <c:v>7471</c:v>
              </c:pt>
              <c:pt idx="345">
                <c:v>7454</c:v>
              </c:pt>
              <c:pt idx="346">
                <c:v>7443</c:v>
              </c:pt>
              <c:pt idx="347">
                <c:v>7431</c:v>
              </c:pt>
              <c:pt idx="348">
                <c:v>7422</c:v>
              </c:pt>
              <c:pt idx="349">
                <c:v>7406</c:v>
              </c:pt>
              <c:pt idx="350">
                <c:v>7392</c:v>
              </c:pt>
              <c:pt idx="351">
                <c:v>7377</c:v>
              </c:pt>
              <c:pt idx="352">
                <c:v>7367</c:v>
              </c:pt>
              <c:pt idx="353">
                <c:v>7354</c:v>
              </c:pt>
              <c:pt idx="354">
                <c:v>7335</c:v>
              </c:pt>
              <c:pt idx="355">
                <c:v>7327</c:v>
              </c:pt>
              <c:pt idx="356">
                <c:v>7306</c:v>
              </c:pt>
              <c:pt idx="357">
                <c:v>7268</c:v>
              </c:pt>
              <c:pt idx="358">
                <c:v>7255</c:v>
              </c:pt>
              <c:pt idx="359">
                <c:v>7251</c:v>
              </c:pt>
              <c:pt idx="360">
                <c:v>7207</c:v>
              </c:pt>
              <c:pt idx="361">
                <c:v>7189</c:v>
              </c:pt>
              <c:pt idx="362">
                <c:v>7166</c:v>
              </c:pt>
              <c:pt idx="363">
                <c:v>7151</c:v>
              </c:pt>
              <c:pt idx="364">
                <c:v>7119</c:v>
              </c:pt>
              <c:pt idx="365">
                <c:v>7101</c:v>
              </c:pt>
              <c:pt idx="366">
                <c:v>7086</c:v>
              </c:pt>
              <c:pt idx="367">
                <c:v>7072</c:v>
              </c:pt>
              <c:pt idx="368">
                <c:v>7066</c:v>
              </c:pt>
              <c:pt idx="369">
                <c:v>7047</c:v>
              </c:pt>
              <c:pt idx="370">
                <c:v>7034</c:v>
              </c:pt>
              <c:pt idx="371">
                <c:v>7019</c:v>
              </c:pt>
              <c:pt idx="372">
                <c:v>7009</c:v>
              </c:pt>
              <c:pt idx="373">
                <c:v>7001</c:v>
              </c:pt>
              <c:pt idx="374">
                <c:v>6976</c:v>
              </c:pt>
              <c:pt idx="375">
                <c:v>6957</c:v>
              </c:pt>
              <c:pt idx="376">
                <c:v>6943</c:v>
              </c:pt>
              <c:pt idx="377">
                <c:v>6932</c:v>
              </c:pt>
              <c:pt idx="378">
                <c:v>6912</c:v>
              </c:pt>
              <c:pt idx="379">
                <c:v>6884</c:v>
              </c:pt>
              <c:pt idx="380">
                <c:v>6859</c:v>
              </c:pt>
              <c:pt idx="381">
                <c:v>6843</c:v>
              </c:pt>
              <c:pt idx="382">
                <c:v>6797</c:v>
              </c:pt>
              <c:pt idx="383">
                <c:v>6778</c:v>
              </c:pt>
              <c:pt idx="384">
                <c:v>6752</c:v>
              </c:pt>
              <c:pt idx="385">
                <c:v>6731</c:v>
              </c:pt>
              <c:pt idx="386">
                <c:v>6723</c:v>
              </c:pt>
              <c:pt idx="387">
                <c:v>6704</c:v>
              </c:pt>
              <c:pt idx="388">
                <c:v>6692</c:v>
              </c:pt>
              <c:pt idx="389">
                <c:v>6680</c:v>
              </c:pt>
              <c:pt idx="390">
                <c:v>6663</c:v>
              </c:pt>
              <c:pt idx="391">
                <c:v>6640</c:v>
              </c:pt>
              <c:pt idx="392">
                <c:v>6589</c:v>
              </c:pt>
              <c:pt idx="393">
                <c:v>6531</c:v>
              </c:pt>
              <c:pt idx="394">
                <c:v>6492</c:v>
              </c:pt>
              <c:pt idx="395">
                <c:v>6457</c:v>
              </c:pt>
              <c:pt idx="396">
                <c:v>6363</c:v>
              </c:pt>
              <c:pt idx="397">
                <c:v>6185</c:v>
              </c:pt>
              <c:pt idx="398">
                <c:v>6122</c:v>
              </c:pt>
              <c:pt idx="399">
                <c:v>6052</c:v>
              </c:pt>
              <c:pt idx="400">
                <c:v>5951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232"/>
        <c:axId val="2481152"/>
      </c:scatterChart>
      <c:valAx>
        <c:axId val="2479232"/>
        <c:scaling>
          <c:orientation val="minMax"/>
          <c:max val="2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81152"/>
        <c:crosses val="autoZero"/>
        <c:crossBetween val="midCat"/>
        <c:majorUnit val="500"/>
      </c:valAx>
      <c:valAx>
        <c:axId val="248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792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4683.2280000000001</c:v>
                </c:pt>
                <c:pt idx="1">
                  <c:v>4274.1729999999998</c:v>
                </c:pt>
                <c:pt idx="2">
                  <c:v>4871.4726250000003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163.11500000000001</c:v>
                </c:pt>
                <c:pt idx="1">
                  <c:v>150.828</c:v>
                </c:pt>
                <c:pt idx="2">
                  <c:v>164.164027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1890.194</c:v>
                </c:pt>
                <c:pt idx="1">
                  <c:v>1061.3230000000001</c:v>
                </c:pt>
                <c:pt idx="2">
                  <c:v>1039.746136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-3689.8380000000002</c:v>
                </c:pt>
                <c:pt idx="1">
                  <c:v>-3196.1529999999998</c:v>
                </c:pt>
                <c:pt idx="2">
                  <c:v>-3296.9753900000001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-2744.8670000000002</c:v>
                </c:pt>
                <c:pt idx="1">
                  <c:v>-2066.4349999999999</c:v>
                </c:pt>
                <c:pt idx="2">
                  <c:v>-2582.3818019999999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-149.42400000000001</c:v>
                </c:pt>
                <c:pt idx="1">
                  <c:v>-131.733</c:v>
                </c:pt>
                <c:pt idx="2">
                  <c:v>-98.871399999999994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-19.936</c:v>
                </c:pt>
                <c:pt idx="1">
                  <c:v>-13.911</c:v>
                </c:pt>
                <c:pt idx="2">
                  <c:v>-14.206505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-132.47300000000001</c:v>
                </c:pt>
                <c:pt idx="1">
                  <c:v>-78.091999999999999</c:v>
                </c:pt>
                <c:pt idx="2">
                  <c:v>-82.947691000000006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9390976"/>
        <c:axId val="269392512"/>
      </c:barChart>
      <c:catAx>
        <c:axId val="26939097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9392512"/>
        <c:crosses val="autoZero"/>
        <c:auto val="1"/>
        <c:lblAlgn val="ctr"/>
        <c:lblOffset val="100"/>
        <c:noMultiLvlLbl val="0"/>
      </c:catAx>
      <c:valAx>
        <c:axId val="269392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939097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3689.8383779999999</c:v>
                </c:pt>
                <c:pt idx="1">
                  <c:v>3196.153491</c:v>
                </c:pt>
                <c:pt idx="2">
                  <c:v>3296.9753899999996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692.42222199999992</c:v>
                </c:pt>
                <c:pt idx="1">
                  <c:v>590.41301799999997</c:v>
                </c:pt>
                <c:pt idx="2">
                  <c:v>637.63198399999999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1697.20235</c:v>
                </c:pt>
                <c:pt idx="1">
                  <c:v>1682.846783</c:v>
                </c:pt>
                <c:pt idx="2">
                  <c:v>1750.3599430000002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308.21034600000002</c:v>
                </c:pt>
                <c:pt idx="1">
                  <c:v>274.810855</c:v>
                </c:pt>
                <c:pt idx="2">
                  <c:v>292.67529699999994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0.11716500000000001</c:v>
                </c:pt>
                <c:pt idx="1">
                  <c:v>6.5831000000000001E-2</c:v>
                </c:pt>
                <c:pt idx="2">
                  <c:v>9.3848000000000001E-2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-163.11545599999997</c:v>
                </c:pt>
                <c:pt idx="1">
                  <c:v>-150.82790399999999</c:v>
                </c:pt>
                <c:pt idx="2">
                  <c:v>-164.164027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-692.42222200000003</c:v>
                </c:pt>
                <c:pt idx="1">
                  <c:v>-590.41301800000008</c:v>
                </c:pt>
                <c:pt idx="2">
                  <c:v>-637.6319840000001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-44.240215000000006</c:v>
                </c:pt>
                <c:pt idx="1">
                  <c:v>-52.694017000000002</c:v>
                </c:pt>
                <c:pt idx="2">
                  <c:v>-57.991782000000008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-575.81228899999996</c:v>
                </c:pt>
                <c:pt idx="1">
                  <c:v>-542.85956699999997</c:v>
                </c:pt>
                <c:pt idx="2">
                  <c:v>-554.67733900000007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-215.17264000000006</c:v>
                </c:pt>
                <c:pt idx="1">
                  <c:v>-212.87440200000009</c:v>
                </c:pt>
                <c:pt idx="2">
                  <c:v>-211.77470899999997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-7.2127359999999996</c:v>
                </c:pt>
                <c:pt idx="1">
                  <c:v>-6.2126000000000001</c:v>
                </c:pt>
                <c:pt idx="2">
                  <c:v>-6.8789560000000005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-108.75737199999999</c:v>
                </c:pt>
                <c:pt idx="1">
                  <c:v>-102.106898</c:v>
                </c:pt>
                <c:pt idx="2">
                  <c:v>-115.717921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-1764.4833930000002</c:v>
                </c:pt>
                <c:pt idx="1">
                  <c:v>-1686.2287019999999</c:v>
                </c:pt>
                <c:pt idx="2">
                  <c:v>-1765.0161950000002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-829.10283000000004</c:v>
                </c:pt>
                <c:pt idx="1">
                  <c:v>-722.27967550000005</c:v>
                </c:pt>
                <c:pt idx="2">
                  <c:v>-738.22094549999997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-1657.029522</c:v>
                </c:pt>
                <c:pt idx="1">
                  <c:v>-1387.0720685000001</c:v>
                </c:pt>
                <c:pt idx="2">
                  <c:v>-1431.5640165000002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-11.253960000000001</c:v>
                </c:pt>
                <c:pt idx="1">
                  <c:v>-9.4826370000000004</c:v>
                </c:pt>
                <c:pt idx="2">
                  <c:v>-9.1521830000000008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-319.18782599999997</c:v>
                </c:pt>
                <c:pt idx="1">
                  <c:v>-281.23848899999996</c:v>
                </c:pt>
                <c:pt idx="2">
                  <c:v>-284.94640399999997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9021184"/>
        <c:axId val="269022720"/>
      </c:barChart>
      <c:catAx>
        <c:axId val="26902118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9022720"/>
        <c:crosses val="autoZero"/>
        <c:auto val="1"/>
        <c:lblAlgn val="ctr"/>
        <c:lblOffset val="100"/>
        <c:noMultiLvlLbl val="0"/>
      </c:catAx>
      <c:valAx>
        <c:axId val="269022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902118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93314231136580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1428571428571426E-3"/>
                  <c:y val="-0.114613180515759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1.1904761904761904E-2"/>
                  <c:y val="-0.110792741165234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7326957.6299999999</c:v>
                </c:pt>
                <c:pt idx="1">
                  <c:v>12608907.480999999</c:v>
                </c:pt>
                <c:pt idx="2">
                  <c:v>860708.02999999991</c:v>
                </c:pt>
                <c:pt idx="3">
                  <c:v>957205.21799999988</c:v>
                </c:pt>
                <c:pt idx="4">
                  <c:v>593748.90500000003</c:v>
                </c:pt>
                <c:pt idx="5">
                  <c:v>306565.94</c:v>
                </c:pt>
                <c:pt idx="6">
                  <c:v>160658.95800000001</c:v>
                </c:pt>
                <c:pt idx="7">
                  <c:v>297213.22899999982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10863.122000000003</c:v>
                </c:pt>
                <c:pt idx="2">
                  <c:v>1363.5</c:v>
                </c:pt>
                <c:pt idx="3">
                  <c:v>856.0619999999999</c:v>
                </c:pt>
                <c:pt idx="4">
                  <c:v>1086.7024999999999</c:v>
                </c:pt>
                <c:pt idx="5">
                  <c:v>1171.5</c:v>
                </c:pt>
                <c:pt idx="6">
                  <c:v>279.23290000000003</c:v>
                </c:pt>
                <c:pt idx="7">
                  <c:v>2050.1475399999968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65578795982388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818428184281843E-2"/>
          <c:y val="0.38521507233818453"/>
          <c:w val="0.73114632012461855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4.040420360084692E-2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3.7650990965102327E-2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0.92194480543405077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88047104"/>
        <c:axId val="288422144"/>
      </c:barChart>
      <c:valAx>
        <c:axId val="2884221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047104"/>
        <c:crosses val="autoZero"/>
        <c:crossBetween val="between"/>
        <c:majorUnit val="0.1"/>
      </c:valAx>
      <c:catAx>
        <c:axId val="288047104"/>
        <c:scaling>
          <c:orientation val="minMax"/>
        </c:scaling>
        <c:delete val="1"/>
        <c:axPos val="l"/>
        <c:majorTickMark val="out"/>
        <c:minorTickMark val="none"/>
        <c:tickLblPos val="nextTo"/>
        <c:crossAx val="288422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12378176066255"/>
          <c:y val="0.25268309163499664"/>
          <c:w val="0.17464493330184294"/>
          <c:h val="0.600351839782173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(MWh)</a:t>
            </a:r>
            <a:endParaRPr lang="cs-CZ" sz="1000"/>
          </a:p>
        </c:rich>
      </c:tx>
      <c:layout>
        <c:manualLayout>
          <c:xMode val="edge"/>
          <c:yMode val="edge"/>
          <c:x val="0.19159993000874892"/>
          <c:y val="9.2664055102279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'8'!$A$32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8469.1659999999993</c:v>
                </c:pt>
                <c:pt idx="1">
                  <c:v>8382.2800000000007</c:v>
                </c:pt>
                <c:pt idx="2">
                  <c:v>9339.4770000000044</c:v>
                </c:pt>
              </c:numCache>
            </c:numRef>
          </c:val>
        </c:ser>
        <c:ser>
          <c:idx val="1"/>
          <c:order val="1"/>
          <c:tx>
            <c:strRef>
              <c:f>'8'!$A$33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8381.0449999999983</c:v>
                </c:pt>
                <c:pt idx="1">
                  <c:v>7418.3209999999999</c:v>
                </c:pt>
                <c:pt idx="2">
                  <c:v>8606.862000000001</c:v>
                </c:pt>
              </c:numCache>
            </c:numRef>
          </c:val>
        </c:ser>
        <c:ser>
          <c:idx val="2"/>
          <c:order val="2"/>
          <c:tx>
            <c:strRef>
              <c:f>'8'!$A$34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'8'!$B$34:$D$34</c:f>
              <c:numCache>
                <c:formatCode>#,##0.0</c:formatCode>
                <c:ptCount val="3"/>
                <c:pt idx="0">
                  <c:v>204626.44999999992</c:v>
                </c:pt>
                <c:pt idx="1">
                  <c:v>190133.32200000007</c:v>
                </c:pt>
                <c:pt idx="2">
                  <c:v>202865.8029999999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077312"/>
        <c:axId val="288078848"/>
      </c:barChart>
      <c:catAx>
        <c:axId val="288077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8078848"/>
        <c:crosses val="autoZero"/>
        <c:auto val="1"/>
        <c:lblAlgn val="ctr"/>
        <c:lblOffset val="100"/>
        <c:noMultiLvlLbl val="0"/>
      </c:catAx>
      <c:valAx>
        <c:axId val="288078848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07731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 (GWh)</a:t>
            </a:r>
          </a:p>
        </c:rich>
      </c:tx>
      <c:layout>
        <c:manualLayout>
          <c:xMode val="edge"/>
          <c:yMode val="edge"/>
          <c:x val="0.10990167097074247"/>
          <c:y val="3.864734299516908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9386514792447063E-2"/>
          <c:y val="0.15380572185099983"/>
          <c:w val="0.90795976352470509"/>
          <c:h val="0.52148088711153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5.2359780000000002</c:v>
                </c:pt>
                <c:pt idx="1">
                  <c:v>23.266863999999998</c:v>
                </c:pt>
                <c:pt idx="2">
                  <c:v>277.94335899999999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305.663343</c:v>
                </c:pt>
                <c:pt idx="1">
                  <c:v>141.67608900000002</c:v>
                </c:pt>
                <c:pt idx="2">
                  <c:v>10.764869000000001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0.226135</c:v>
                </c:pt>
                <c:pt idx="1">
                  <c:v>6.3452320000000002</c:v>
                </c:pt>
                <c:pt idx="2">
                  <c:v>381.48612600000001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6.2692409999999992</c:v>
                </c:pt>
                <c:pt idx="1">
                  <c:v>11.326379999999999</c:v>
                </c:pt>
                <c:pt idx="2">
                  <c:v>1927.2209969999999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1.714961</c:v>
                </c:pt>
                <c:pt idx="2">
                  <c:v>3.4197899999999999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8.0051629999999996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</c:v>
                </c:pt>
                <c:pt idx="1">
                  <c:v>6.6491999999999996</c:v>
                </c:pt>
                <c:pt idx="2">
                  <c:v>25.795777000000001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4.7379929999999995</c:v>
                </c:pt>
                <c:pt idx="1">
                  <c:v>55.273469999999996</c:v>
                </c:pt>
                <c:pt idx="2">
                  <c:v>85.380780000000001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1.8055120000000002</c:v>
                </c:pt>
                <c:pt idx="1">
                  <c:v>0.39050099999999999</c:v>
                </c:pt>
                <c:pt idx="2">
                  <c:v>2.1066579999999999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103.01437000000001</c:v>
                </c:pt>
                <c:pt idx="1">
                  <c:v>141.08022800000003</c:v>
                </c:pt>
                <c:pt idx="2">
                  <c:v>243.04523599999993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891264"/>
        <c:axId val="288892800"/>
      </c:barChart>
      <c:catAx>
        <c:axId val="288891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288892800"/>
        <c:crosses val="autoZero"/>
        <c:auto val="1"/>
        <c:lblAlgn val="ctr"/>
        <c:lblOffset val="100"/>
        <c:noMultiLvlLbl val="0"/>
      </c:catAx>
      <c:valAx>
        <c:axId val="288892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8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93924529925561E-2"/>
          <c:y val="0.8283168598299554"/>
          <c:w val="0.96680607547007447"/>
          <c:h val="0.167354137316652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325.74400000000003</c:v>
                </c:pt>
                <c:pt idx="1">
                  <c:v>340.71000000000009</c:v>
                </c:pt>
                <c:pt idx="2">
                  <c:v>10047.653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876.85300000000188</c:v>
                </c:pt>
                <c:pt idx="1">
                  <c:v>1306.7079999999996</c:v>
                </c:pt>
                <c:pt idx="2">
                  <c:v>19516.525000000005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900"/>
                      <a:t>20%</a:t>
                    </a:r>
                    <a:endParaRPr lang="en-US" sz="8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4610110710951046"/>
                  <c:y val="5.26776603090056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762095314316203"/>
                  <c:y val="7.53213353778279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382682003191547E-3"/>
                  <c:y val="6.24165707710011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3344525130638595E-3"/>
                  <c:y val="-4.533947065592635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4150843590021671E-2"/>
                  <c:y val="0.105009205983889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1019841269841268E-2"/>
                  <c:y val="9.6538821954484599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10863.122000000003</c:v>
                </c:pt>
                <c:pt idx="2">
                  <c:v>1363.5</c:v>
                </c:pt>
                <c:pt idx="3">
                  <c:v>856.0619999999999</c:v>
                </c:pt>
                <c:pt idx="4">
                  <c:v>1086.7024999999999</c:v>
                </c:pt>
                <c:pt idx="5">
                  <c:v>1171.5</c:v>
                </c:pt>
                <c:pt idx="6">
                  <c:v>279.23290000000003</c:v>
                </c:pt>
                <c:pt idx="7">
                  <c:v>2050.1475399999968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30"/>
        <c:holeSize val="50"/>
      </c:doughnutChart>
    </c:plotArea>
    <c:legend>
      <c:legendPos val="b"/>
      <c:layout>
        <c:manualLayout>
          <c:xMode val="edge"/>
          <c:yMode val="edge"/>
          <c:x val="3.8659286130065348E-2"/>
          <c:y val="0.8637400598686954"/>
          <c:w val="0.93992948503715001"/>
          <c:h val="0.136259940131304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G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10860.722000000003</c:v>
                </c:pt>
                <c:pt idx="1">
                  <c:v>10860.572000000004</c:v>
                </c:pt>
                <c:pt idx="2">
                  <c:v>10863.122000000003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851.97099999999875</c:v>
                </c:pt>
                <c:pt idx="1">
                  <c:v>853.50099999999861</c:v>
                </c:pt>
                <c:pt idx="2">
                  <c:v>856.06199999999876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1087.0794999999985</c:v>
                </c:pt>
                <c:pt idx="1">
                  <c:v>1087.9364999999984</c:v>
                </c:pt>
                <c:pt idx="2">
                  <c:v>1086.7024999999985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280.63290000000001</c:v>
                </c:pt>
                <c:pt idx="1">
                  <c:v>280.48289999999997</c:v>
                </c:pt>
                <c:pt idx="2">
                  <c:v>279.23289999999997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2064.0702500000939</c:v>
                </c:pt>
                <c:pt idx="1">
                  <c:v>2059.7659400000912</c:v>
                </c:pt>
                <c:pt idx="2">
                  <c:v>2050.1475400000895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89187328"/>
        <c:axId val="289188864"/>
      </c:barChart>
      <c:catAx>
        <c:axId val="289187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9188864"/>
        <c:crosses val="autoZero"/>
        <c:auto val="1"/>
        <c:lblAlgn val="ctr"/>
        <c:lblOffset val="100"/>
        <c:noMultiLvlLbl val="0"/>
      </c:catAx>
      <c:valAx>
        <c:axId val="28918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918732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1387270829064582"/>
          <c:y val="0.14233367614169928"/>
          <c:w val="8.6127291709354167E-2"/>
          <c:h val="0.8431876336794403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(GW)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8502542435478867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209.005</c:v>
                </c:pt>
                <c:pt idx="1">
                  <c:v>244.45</c:v>
                </c:pt>
                <c:pt idx="2">
                  <c:v>544.84</c:v>
                </c:pt>
                <c:pt idx="3">
                  <c:v>199.59900000000002</c:v>
                </c:pt>
                <c:pt idx="4">
                  <c:v>9.8350000000000009</c:v>
                </c:pt>
                <c:pt idx="5">
                  <c:v>1607.7910000000004</c:v>
                </c:pt>
                <c:pt idx="6">
                  <c:v>111.76900000000001</c:v>
                </c:pt>
                <c:pt idx="7">
                  <c:v>1276.3099999999997</c:v>
                </c:pt>
                <c:pt idx="8">
                  <c:v>244.73000000000002</c:v>
                </c:pt>
                <c:pt idx="9">
                  <c:v>148.1</c:v>
                </c:pt>
                <c:pt idx="10">
                  <c:v>1728.5060000000001</c:v>
                </c:pt>
                <c:pt idx="11">
                  <c:v>4384.2000000000007</c:v>
                </c:pt>
                <c:pt idx="12">
                  <c:v>15.26</c:v>
                </c:pt>
                <c:pt idx="13">
                  <c:v>138.727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45.692</c:v>
                </c:pt>
                <c:pt idx="1">
                  <c:v>64.200999999999937</c:v>
                </c:pt>
                <c:pt idx="2">
                  <c:v>13.649000000000001</c:v>
                </c:pt>
                <c:pt idx="3">
                  <c:v>52.714999999999989</c:v>
                </c:pt>
                <c:pt idx="4">
                  <c:v>29.844000000000005</c:v>
                </c:pt>
                <c:pt idx="5">
                  <c:v>78.019000000000062</c:v>
                </c:pt>
                <c:pt idx="6">
                  <c:v>100.34299999999999</c:v>
                </c:pt>
                <c:pt idx="7">
                  <c:v>53.289000000000016</c:v>
                </c:pt>
                <c:pt idx="8">
                  <c:v>62.765000000000015</c:v>
                </c:pt>
                <c:pt idx="9">
                  <c:v>17.567</c:v>
                </c:pt>
                <c:pt idx="10">
                  <c:v>192.02099999999999</c:v>
                </c:pt>
                <c:pt idx="11">
                  <c:v>41.923000000000002</c:v>
                </c:pt>
                <c:pt idx="12">
                  <c:v>74.97399999999999</c:v>
                </c:pt>
                <c:pt idx="13">
                  <c:v>29.059999999999995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156.40635000000003</c:v>
                </c:pt>
                <c:pt idx="1">
                  <c:v>34.503700000000002</c:v>
                </c:pt>
                <c:pt idx="2">
                  <c:v>7.5399999999999991</c:v>
                </c:pt>
                <c:pt idx="3">
                  <c:v>29.331399999999991</c:v>
                </c:pt>
                <c:pt idx="4">
                  <c:v>25.588800000000006</c:v>
                </c:pt>
                <c:pt idx="5">
                  <c:v>17.378</c:v>
                </c:pt>
                <c:pt idx="6">
                  <c:v>12.03055</c:v>
                </c:pt>
                <c:pt idx="7">
                  <c:v>29.387499999999978</c:v>
                </c:pt>
                <c:pt idx="8">
                  <c:v>19.901499999999995</c:v>
                </c:pt>
                <c:pt idx="9">
                  <c:v>11.925999999999998</c:v>
                </c:pt>
                <c:pt idx="10">
                  <c:v>642.1241</c:v>
                </c:pt>
                <c:pt idx="11">
                  <c:v>76.454000000000008</c:v>
                </c:pt>
                <c:pt idx="12">
                  <c:v>16.450099999999992</c:v>
                </c:pt>
                <c:pt idx="13">
                  <c:v>7.6805000000000003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8.2611999999999988</c:v>
                </c:pt>
                <c:pt idx="2">
                  <c:v>52.089999999999996</c:v>
                </c:pt>
                <c:pt idx="3">
                  <c:v>8.0044999999999984</c:v>
                </c:pt>
                <c:pt idx="4">
                  <c:v>22.496199999999998</c:v>
                </c:pt>
                <c:pt idx="5">
                  <c:v>21.8</c:v>
                </c:pt>
                <c:pt idx="6">
                  <c:v>43.792000000000002</c:v>
                </c:pt>
                <c:pt idx="7">
                  <c:v>18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240.47760000000036</c:v>
                </c:pt>
                <c:pt idx="1">
                  <c:v>445.8649899999989</c:v>
                </c:pt>
                <c:pt idx="2">
                  <c:v>12.937549999999986</c:v>
                </c:pt>
                <c:pt idx="3">
                  <c:v>90.27418999999955</c:v>
                </c:pt>
                <c:pt idx="4">
                  <c:v>107.36925999999985</c:v>
                </c:pt>
                <c:pt idx="5">
                  <c:v>59.560110000000329</c:v>
                </c:pt>
                <c:pt idx="6">
                  <c:v>109.50050999999996</c:v>
                </c:pt>
                <c:pt idx="7">
                  <c:v>93.55283999999979</c:v>
                </c:pt>
                <c:pt idx="8">
                  <c:v>209.27723999999873</c:v>
                </c:pt>
                <c:pt idx="9">
                  <c:v>21.534830000000039</c:v>
                </c:pt>
                <c:pt idx="10">
                  <c:v>243.79495999999884</c:v>
                </c:pt>
                <c:pt idx="11">
                  <c:v>169.11556999999996</c:v>
                </c:pt>
                <c:pt idx="12">
                  <c:v>87.940259999999839</c:v>
                </c:pt>
                <c:pt idx="13">
                  <c:v>158.94763000000046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90563200"/>
        <c:axId val="290564736"/>
      </c:barChart>
      <c:catAx>
        <c:axId val="290563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290564736"/>
        <c:crosses val="autoZero"/>
        <c:auto val="1"/>
        <c:lblAlgn val="ctr"/>
        <c:lblOffset val="100"/>
        <c:noMultiLvlLbl val="0"/>
      </c:catAx>
      <c:valAx>
        <c:axId val="290564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563200"/>
        <c:crosses val="autoZero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0990337301587298"/>
          <c:y val="0.11912824074074074"/>
          <c:w val="8.7634177018901083E-2"/>
          <c:h val="0.7691466278847384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v>Výroba elektřiny brutto</c:v>
          </c:tx>
          <c:invertIfNegative val="0"/>
          <c:val>
            <c:numLit>
              <c:formatCode>General</c:formatCode>
              <c:ptCount val="12"/>
              <c:pt idx="0">
                <c:v>8279.1025660000014</c:v>
              </c:pt>
              <c:pt idx="1">
                <c:v>7820.0395670000016</c:v>
              </c:pt>
              <c:pt idx="2">
                <c:v>8134.4563459999972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Tuzemská netto spotřeba (TNS)</c:v>
          </c:tx>
          <c:invertIfNegative val="0"/>
          <c:val>
            <c:numLit>
              <c:formatCode>General</c:formatCode>
              <c:ptCount val="12"/>
              <c:pt idx="0">
                <c:v>-5583.2877780000035</c:v>
              </c:pt>
              <c:pt idx="1">
                <c:v>-5165.8074649999999</c:v>
              </c:pt>
              <c:pt idx="2">
                <c:v>-5349.4515799999972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Tech. vl. spotřeba el. na výrobu elektřiny</c:v>
          </c:tx>
          <c:invertIfNegative val="0"/>
          <c:val>
            <c:numLit>
              <c:formatCode>General</c:formatCode>
              <c:ptCount val="12"/>
              <c:pt idx="0">
                <c:v>-558.26982399999997</c:v>
              </c:pt>
              <c:pt idx="1">
                <c:v>-530.23498699999982</c:v>
              </c:pt>
              <c:pt idx="2">
                <c:v>-559.73688400000003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Celkové ztráty *)</c:v>
          </c:tx>
          <c:invertIfNegative val="0"/>
          <c:val>
            <c:numLit>
              <c:formatCode>General</c:formatCode>
              <c:ptCount val="12"/>
              <c:pt idx="0">
                <c:v>-393.89066299999507</c:v>
              </c:pt>
              <c:pt idx="1">
                <c:v>-365.30421699999982</c:v>
              </c:pt>
              <c:pt idx="2">
                <c:v>-369.72325200000057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>Spotřeba na přečerpávání PVE</c:v>
          </c:tx>
          <c:invertIfNegative val="0"/>
          <c:val>
            <c:numLit>
              <c:formatCode>General</c:formatCode>
              <c:ptCount val="12"/>
              <c:pt idx="0">
                <c:v>-151.44307800000001</c:v>
              </c:pt>
              <c:pt idx="1">
                <c:v>-141.51808500000001</c:v>
              </c:pt>
              <c:pt idx="2">
                <c:v>-150.73068999999998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>Saldo elektřiny *)</c:v>
          </c:tx>
          <c:invertIfNegative val="0"/>
          <c:val>
            <c:numLit>
              <c:formatCode>General</c:formatCode>
              <c:ptCount val="12"/>
              <c:pt idx="0">
                <c:v>-1533.5107449999998</c:v>
              </c:pt>
              <c:pt idx="1">
                <c:v>-1562.3276089999999</c:v>
              </c:pt>
              <c:pt idx="2">
                <c:v>-1646.9996570000001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283605248"/>
        <c:axId val="283627520"/>
      </c:barChart>
      <c:catAx>
        <c:axId val="28360524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83627520"/>
        <c:crosses val="autoZero"/>
        <c:auto val="1"/>
        <c:lblAlgn val="ctr"/>
        <c:lblOffset val="100"/>
        <c:noMultiLvlLbl val="0"/>
      </c:catAx>
      <c:valAx>
        <c:axId val="283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3605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48013.93</c:v>
                </c:pt>
                <c:pt idx="1">
                  <c:v>116894.82</c:v>
                </c:pt>
                <c:pt idx="2">
                  <c:v>27500.705000000002</c:v>
                </c:pt>
                <c:pt idx="3">
                  <c:v>108149.394</c:v>
                </c:pt>
                <c:pt idx="4">
                  <c:v>22450.767</c:v>
                </c:pt>
                <c:pt idx="5">
                  <c:v>256570.85499999998</c:v>
                </c:pt>
                <c:pt idx="6">
                  <c:v>83351.997999999992</c:v>
                </c:pt>
                <c:pt idx="7">
                  <c:v>51168.637999999999</c:v>
                </c:pt>
                <c:pt idx="8">
                  <c:v>58746.528999999995</c:v>
                </c:pt>
                <c:pt idx="9">
                  <c:v>21947.595000000001</c:v>
                </c:pt>
                <c:pt idx="10">
                  <c:v>238329.24800000002</c:v>
                </c:pt>
                <c:pt idx="11">
                  <c:v>543955.005</c:v>
                </c:pt>
                <c:pt idx="12">
                  <c:v>25194.027999999998</c:v>
                </c:pt>
                <c:pt idx="13">
                  <c:v>95047.782000000007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288330.11489132902</c:v>
                </c:pt>
                <c:pt idx="1">
                  <c:v>660588.30940380995</c:v>
                </c:pt>
                <c:pt idx="2">
                  <c:v>136125.68499999997</c:v>
                </c:pt>
                <c:pt idx="3">
                  <c:v>355526.53</c:v>
                </c:pt>
                <c:pt idx="4">
                  <c:v>336777.24599999998</c:v>
                </c:pt>
                <c:pt idx="5">
                  <c:v>743697.47</c:v>
                </c:pt>
                <c:pt idx="6">
                  <c:v>395185.06317170605</c:v>
                </c:pt>
                <c:pt idx="7">
                  <c:v>264258.74099999998</c:v>
                </c:pt>
                <c:pt idx="8">
                  <c:v>380019.95899999997</c:v>
                </c:pt>
                <c:pt idx="9">
                  <c:v>823951.35200000007</c:v>
                </c:pt>
                <c:pt idx="10">
                  <c:v>697322.10599999991</c:v>
                </c:pt>
                <c:pt idx="11">
                  <c:v>412675.03900000005</c:v>
                </c:pt>
                <c:pt idx="12">
                  <c:v>378603.19791159499</c:v>
                </c:pt>
                <c:pt idx="13">
                  <c:v>268264.33862156101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200520.65815128398</c:v>
                </c:pt>
                <c:pt idx="1">
                  <c:v>193815.36304461202</c:v>
                </c:pt>
                <c:pt idx="2">
                  <c:v>77584.004000000001</c:v>
                </c:pt>
                <c:pt idx="3">
                  <c:v>145825.06299999999</c:v>
                </c:pt>
                <c:pt idx="4">
                  <c:v>105239.943</c:v>
                </c:pt>
                <c:pt idx="5">
                  <c:v>207297.72899999999</c:v>
                </c:pt>
                <c:pt idx="6">
                  <c:v>111578.74015333502</c:v>
                </c:pt>
                <c:pt idx="7">
                  <c:v>118695.861</c:v>
                </c:pt>
                <c:pt idx="8">
                  <c:v>138803.49799999999</c:v>
                </c:pt>
                <c:pt idx="9">
                  <c:v>339728.19300000003</c:v>
                </c:pt>
                <c:pt idx="10">
                  <c:v>285660.96699999995</c:v>
                </c:pt>
                <c:pt idx="11">
                  <c:v>167997.95500000002</c:v>
                </c:pt>
                <c:pt idx="12">
                  <c:v>103946.278824062</c:v>
                </c:pt>
                <c:pt idx="13">
                  <c:v>116439.69975885701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369798.84509027895</c:v>
                </c:pt>
                <c:pt idx="1">
                  <c:v>388013.94612971606</c:v>
                </c:pt>
                <c:pt idx="2">
                  <c:v>108623.51100000001</c:v>
                </c:pt>
                <c:pt idx="3">
                  <c:v>281913.12400000001</c:v>
                </c:pt>
                <c:pt idx="4">
                  <c:v>218441.89499999999</c:v>
                </c:pt>
                <c:pt idx="5">
                  <c:v>403473.91799999995</c:v>
                </c:pt>
                <c:pt idx="6">
                  <c:v>241233.09836831101</c:v>
                </c:pt>
                <c:pt idx="7">
                  <c:v>215174.07700000002</c:v>
                </c:pt>
                <c:pt idx="8">
                  <c:v>256202.58600000001</c:v>
                </c:pt>
                <c:pt idx="9">
                  <c:v>415705.42099999997</c:v>
                </c:pt>
                <c:pt idx="10">
                  <c:v>795204.98600000003</c:v>
                </c:pt>
                <c:pt idx="11">
                  <c:v>307062.63099999999</c:v>
                </c:pt>
                <c:pt idx="12">
                  <c:v>219788.638882603</c:v>
                </c:pt>
                <c:pt idx="13">
                  <c:v>272736.57659694098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449664"/>
        <c:axId val="290463744"/>
      </c:barChart>
      <c:catAx>
        <c:axId val="290449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0463744"/>
        <c:crosses val="autoZero"/>
        <c:auto val="1"/>
        <c:lblAlgn val="ctr"/>
        <c:lblOffset val="100"/>
        <c:noMultiLvlLbl val="0"/>
      </c:catAx>
      <c:valAx>
        <c:axId val="29046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449664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3"/>
              <c:layout>
                <c:manualLayout>
                  <c:x val="6.4263996171461626E-2"/>
                  <c:y val="8.27887107065797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3700315008754513E-2"/>
                  <c:y val="0.115280744832698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4360059.864862307</c:v>
                </c:pt>
                <c:pt idx="1">
                  <c:v>915149.81964140013</c:v>
                </c:pt>
                <c:pt idx="2">
                  <c:v>73371.640575323006</c:v>
                </c:pt>
                <c:pt idx="3">
                  <c:v>483282.01814691606</c:v>
                </c:pt>
                <c:pt idx="4">
                  <c:v>3595840.0063854861</c:v>
                </c:pt>
                <c:pt idx="5">
                  <c:v>4494183.2620678507</c:v>
                </c:pt>
                <c:pt idx="6">
                  <c:v>214038.08668241306</c:v>
                </c:pt>
                <c:pt idx="7">
                  <c:v>1423564.4146383093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155781.22816522099</c:v>
                </c:pt>
                <c:pt idx="1">
                  <c:v>128109.444090573</c:v>
                </c:pt>
                <c:pt idx="2">
                  <c:v>113824.61900000002</c:v>
                </c:pt>
                <c:pt idx="3">
                  <c:v>301204.26900000003</c:v>
                </c:pt>
                <c:pt idx="4">
                  <c:v>251972.54499999998</c:v>
                </c:pt>
                <c:pt idx="5">
                  <c:v>922154.27499999991</c:v>
                </c:pt>
                <c:pt idx="6">
                  <c:v>293781.65572663507</c:v>
                </c:pt>
                <c:pt idx="7">
                  <c:v>216974.78100000002</c:v>
                </c:pt>
                <c:pt idx="8">
                  <c:v>292159.94099999999</c:v>
                </c:pt>
                <c:pt idx="9">
                  <c:v>87256</c:v>
                </c:pt>
                <c:pt idx="10">
                  <c:v>690292.53500000003</c:v>
                </c:pt>
                <c:pt idx="11">
                  <c:v>562853.978</c:v>
                </c:pt>
                <c:pt idx="12">
                  <c:v>175939.50164619199</c:v>
                </c:pt>
                <c:pt idx="13">
                  <c:v>167755.09223368601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7675.6661391910011</c:v>
                </c:pt>
                <c:pt idx="1">
                  <c:v>27372.627684057003</c:v>
                </c:pt>
                <c:pt idx="2">
                  <c:v>64221.654000000002</c:v>
                </c:pt>
                <c:pt idx="3">
                  <c:v>40271.014999999999</c:v>
                </c:pt>
                <c:pt idx="4">
                  <c:v>30700.544999999998</c:v>
                </c:pt>
                <c:pt idx="5">
                  <c:v>169074.546</c:v>
                </c:pt>
                <c:pt idx="6">
                  <c:v>16340.317257260998</c:v>
                </c:pt>
                <c:pt idx="7">
                  <c:v>18853.949999999997</c:v>
                </c:pt>
                <c:pt idx="8">
                  <c:v>3625.1410000000001</c:v>
                </c:pt>
                <c:pt idx="9">
                  <c:v>48235.433999999994</c:v>
                </c:pt>
                <c:pt idx="10">
                  <c:v>88699.816999999995</c:v>
                </c:pt>
                <c:pt idx="11">
                  <c:v>298588.38099999999</c:v>
                </c:pt>
                <c:pt idx="12">
                  <c:v>15786.680144667</c:v>
                </c:pt>
                <c:pt idx="13">
                  <c:v>85704.045416224006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2602.3537616089998</c:v>
                </c:pt>
                <c:pt idx="1">
                  <c:v>9803.8161545519997</c:v>
                </c:pt>
                <c:pt idx="2">
                  <c:v>1016.8160000000001</c:v>
                </c:pt>
                <c:pt idx="3">
                  <c:v>1388.8579999999999</c:v>
                </c:pt>
                <c:pt idx="4">
                  <c:v>2736.4879999999994</c:v>
                </c:pt>
                <c:pt idx="5">
                  <c:v>4338.4179999999997</c:v>
                </c:pt>
                <c:pt idx="6">
                  <c:v>3177.3190219449998</c:v>
                </c:pt>
                <c:pt idx="7">
                  <c:v>3324.18</c:v>
                </c:pt>
                <c:pt idx="8">
                  <c:v>2143.413</c:v>
                </c:pt>
                <c:pt idx="9">
                  <c:v>23833</c:v>
                </c:pt>
                <c:pt idx="10">
                  <c:v>10616.511</c:v>
                </c:pt>
                <c:pt idx="11">
                  <c:v>4421.2330000000002</c:v>
                </c:pt>
                <c:pt idx="12">
                  <c:v>1453.7839804779999</c:v>
                </c:pt>
                <c:pt idx="13">
                  <c:v>2515.4506567389999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5051.5190462099999</c:v>
                </c:pt>
                <c:pt idx="1">
                  <c:v>8461.2546265240017</c:v>
                </c:pt>
                <c:pt idx="2">
                  <c:v>5575.7690000000002</c:v>
                </c:pt>
                <c:pt idx="3">
                  <c:v>62521.410000000011</c:v>
                </c:pt>
                <c:pt idx="4">
                  <c:v>5783.0189999999993</c:v>
                </c:pt>
                <c:pt idx="5">
                  <c:v>93366.948000000004</c:v>
                </c:pt>
                <c:pt idx="6">
                  <c:v>10353.472919141001</c:v>
                </c:pt>
                <c:pt idx="7">
                  <c:v>8695.2820000000011</c:v>
                </c:pt>
                <c:pt idx="8">
                  <c:v>36637.614000000001</c:v>
                </c:pt>
                <c:pt idx="9">
                  <c:v>100914.00000000001</c:v>
                </c:pt>
                <c:pt idx="10">
                  <c:v>86290.786999999997</c:v>
                </c:pt>
                <c:pt idx="11">
                  <c:v>52711.494000000006</c:v>
                </c:pt>
                <c:pt idx="12">
                  <c:v>3916.2684088109995</c:v>
                </c:pt>
                <c:pt idx="13">
                  <c:v>3003.1801462299995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78680.83419908701</c:v>
                </c:pt>
                <c:pt idx="1">
                  <c:v>139697.59285527302</c:v>
                </c:pt>
                <c:pt idx="2">
                  <c:v>122254.697</c:v>
                </c:pt>
                <c:pt idx="3">
                  <c:v>226261.02900000001</c:v>
                </c:pt>
                <c:pt idx="4">
                  <c:v>176886.527</c:v>
                </c:pt>
                <c:pt idx="5">
                  <c:v>454870.07800000004</c:v>
                </c:pt>
                <c:pt idx="6">
                  <c:v>203736.45088678904</c:v>
                </c:pt>
                <c:pt idx="7">
                  <c:v>179836.554</c:v>
                </c:pt>
                <c:pt idx="8">
                  <c:v>231099.60000000003</c:v>
                </c:pt>
                <c:pt idx="9">
                  <c:v>890308</c:v>
                </c:pt>
                <c:pt idx="10">
                  <c:v>480855.49100000004</c:v>
                </c:pt>
                <c:pt idx="11">
                  <c:v>271451.40099999995</c:v>
                </c:pt>
                <c:pt idx="12">
                  <c:v>63913.711259604002</c:v>
                </c:pt>
                <c:pt idx="13">
                  <c:v>75988.040184733007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369798.84509027895</c:v>
                </c:pt>
                <c:pt idx="1">
                  <c:v>388079.24212971603</c:v>
                </c:pt>
                <c:pt idx="2">
                  <c:v>108646.92900000002</c:v>
                </c:pt>
                <c:pt idx="3">
                  <c:v>281928.87300000002</c:v>
                </c:pt>
                <c:pt idx="4">
                  <c:v>218441.89499999999</c:v>
                </c:pt>
                <c:pt idx="5">
                  <c:v>403473.91799999995</c:v>
                </c:pt>
                <c:pt idx="6">
                  <c:v>241233.09836831101</c:v>
                </c:pt>
                <c:pt idx="7">
                  <c:v>215174.21900000001</c:v>
                </c:pt>
                <c:pt idx="8">
                  <c:v>256202.58600000001</c:v>
                </c:pt>
                <c:pt idx="9">
                  <c:v>416381.43599999999</c:v>
                </c:pt>
                <c:pt idx="10">
                  <c:v>795219.25</c:v>
                </c:pt>
                <c:pt idx="11">
                  <c:v>307063.41499999998</c:v>
                </c:pt>
                <c:pt idx="12">
                  <c:v>219800.77888260302</c:v>
                </c:pt>
                <c:pt idx="13">
                  <c:v>272738.776596941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22695.889944955001</c:v>
                </c:pt>
                <c:pt idx="1">
                  <c:v>27424.446563056001</c:v>
                </c:pt>
                <c:pt idx="2">
                  <c:v>1732.6990000000001</c:v>
                </c:pt>
                <c:pt idx="3">
                  <c:v>16134.145</c:v>
                </c:pt>
                <c:pt idx="4">
                  <c:v>5079.3130000000001</c:v>
                </c:pt>
                <c:pt idx="5">
                  <c:v>8584.6490000000013</c:v>
                </c:pt>
                <c:pt idx="6">
                  <c:v>18897.211518726002</c:v>
                </c:pt>
                <c:pt idx="7">
                  <c:v>16421.781999999999</c:v>
                </c:pt>
                <c:pt idx="8">
                  <c:v>13541.25</c:v>
                </c:pt>
                <c:pt idx="9">
                  <c:v>2604.556</c:v>
                </c:pt>
                <c:pt idx="10">
                  <c:v>29543.882000000001</c:v>
                </c:pt>
                <c:pt idx="11">
                  <c:v>6930.862000000001</c:v>
                </c:pt>
                <c:pt idx="12">
                  <c:v>28772.311243288004</c:v>
                </c:pt>
                <c:pt idx="13">
                  <c:v>15675.089412387999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222887.76927635501</c:v>
                </c:pt>
                <c:pt idx="1">
                  <c:v>662451.78259611607</c:v>
                </c:pt>
                <c:pt idx="2">
                  <c:v>485.70899999999983</c:v>
                </c:pt>
                <c:pt idx="3">
                  <c:v>226.87700000000001</c:v>
                </c:pt>
                <c:pt idx="4">
                  <c:v>0</c:v>
                </c:pt>
                <c:pt idx="5">
                  <c:v>2115.4500000000003</c:v>
                </c:pt>
                <c:pt idx="6">
                  <c:v>47342.619611187001</c:v>
                </c:pt>
                <c:pt idx="7">
                  <c:v>1076.519</c:v>
                </c:pt>
                <c:pt idx="8">
                  <c:v>212.29699999999997</c:v>
                </c:pt>
                <c:pt idx="9">
                  <c:v>35275.999999999993</c:v>
                </c:pt>
                <c:pt idx="10">
                  <c:v>1055.3119999999999</c:v>
                </c:pt>
                <c:pt idx="11">
                  <c:v>2528.6800000000003</c:v>
                </c:pt>
                <c:pt idx="12">
                  <c:v>237647.39050255399</c:v>
                </c:pt>
                <c:pt idx="13">
                  <c:v>210258.00865209699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629120"/>
        <c:axId val="290630656"/>
      </c:barChart>
      <c:catAx>
        <c:axId val="2906291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0630656"/>
        <c:crosses val="autoZero"/>
        <c:auto val="1"/>
        <c:lblAlgn val="ctr"/>
        <c:lblOffset val="100"/>
        <c:noMultiLvlLbl val="0"/>
      </c:catAx>
      <c:valAx>
        <c:axId val="290630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6291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4742091.88</c:v>
                </c:pt>
                <c:pt idx="1">
                  <c:v>140937.05900000001</c:v>
                </c:pt>
                <c:pt idx="2">
                  <c:v>0</c:v>
                </c:pt>
                <c:pt idx="3">
                  <c:v>71040.53</c:v>
                </c:pt>
                <c:pt idx="4">
                  <c:v>78.56</c:v>
                </c:pt>
                <c:pt idx="5">
                  <c:v>0</c:v>
                </c:pt>
                <c:pt idx="6">
                  <c:v>0</c:v>
                </c:pt>
                <c:pt idx="7">
                  <c:v>38654.063999999955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2.8288062000829405E-2</c:v>
                </c:pt>
                <c:pt idx="1">
                  <c:v>4.6949169398306574E-2</c:v>
                </c:pt>
                <c:pt idx="2">
                  <c:v>8.6687871187529852E-2</c:v>
                </c:pt>
                <c:pt idx="3">
                  <c:v>8.2298715059003866E-2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36384"/>
        <c:axId val="290738176"/>
      </c:barChart>
      <c:catAx>
        <c:axId val="2907363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0738176"/>
        <c:crosses val="autoZero"/>
        <c:auto val="1"/>
        <c:lblAlgn val="ctr"/>
        <c:lblOffset val="100"/>
        <c:noMultiLvlLbl val="0"/>
      </c:catAx>
      <c:valAx>
        <c:axId val="2907381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7363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1.9239864930173843E-2</c:v>
                </c:pt>
                <c:pt idx="2">
                  <c:v>0</c:v>
                </c:pt>
                <c:pt idx="3">
                  <c:v>5.3374638752800692E-2</c:v>
                </c:pt>
                <c:pt idx="4">
                  <c:v>0.11042580651098154</c:v>
                </c:pt>
                <c:pt idx="5">
                  <c:v>0</c:v>
                </c:pt>
                <c:pt idx="6">
                  <c:v>0</c:v>
                </c:pt>
                <c:pt idx="7">
                  <c:v>0.11729770433985462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45728"/>
        <c:axId val="290768000"/>
      </c:barChart>
      <c:catAx>
        <c:axId val="2907457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0768000"/>
        <c:crosses val="autoZero"/>
        <c:auto val="1"/>
        <c:lblAlgn val="ctr"/>
        <c:lblOffset val="100"/>
        <c:noMultiLvlLbl val="0"/>
      </c:catAx>
      <c:valAx>
        <c:axId val="2907680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7457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1601482</c:v>
                </c:pt>
                <c:pt idx="1">
                  <c:v>1523768.7</c:v>
                </c:pt>
                <c:pt idx="2">
                  <c:v>1616841.18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52093.397000000004</c:v>
                </c:pt>
                <c:pt idx="1">
                  <c:v>43603.453000000001</c:v>
                </c:pt>
                <c:pt idx="2">
                  <c:v>45240.209000000003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24125.482</c:v>
                </c:pt>
                <c:pt idx="1">
                  <c:v>22899.142999999996</c:v>
                </c:pt>
                <c:pt idx="2">
                  <c:v>24015.905000000006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78.56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6835.1759999999886</c:v>
                </c:pt>
                <c:pt idx="1">
                  <c:v>12243.208999999986</c:v>
                </c:pt>
                <c:pt idx="2">
                  <c:v>19575.678999999978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460800"/>
        <c:axId val="292470784"/>
      </c:barChart>
      <c:catAx>
        <c:axId val="292460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470784"/>
        <c:crosses val="autoZero"/>
        <c:auto val="1"/>
        <c:lblAlgn val="ctr"/>
        <c:lblOffset val="100"/>
        <c:noMultiLvlLbl val="0"/>
      </c:catAx>
      <c:valAx>
        <c:axId val="292470784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46080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0.6472115876013329</c:v>
                </c:pt>
                <c:pt idx="1">
                  <c:v>1.117757896252106E-2</c:v>
                </c:pt>
                <c:pt idx="2">
                  <c:v>0</c:v>
                </c:pt>
                <c:pt idx="3">
                  <c:v>7.4216613808722437E-2</c:v>
                </c:pt>
                <c:pt idx="4">
                  <c:v>1.3231182295822517E-4</c:v>
                </c:pt>
                <c:pt idx="5">
                  <c:v>0</c:v>
                </c:pt>
                <c:pt idx="6">
                  <c:v>0</c:v>
                </c:pt>
                <c:pt idx="7">
                  <c:v>0.13005499159662262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184448"/>
        <c:axId val="292185984"/>
      </c:barChart>
      <c:catAx>
        <c:axId val="2921844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185984"/>
        <c:crosses val="autoZero"/>
        <c:auto val="1"/>
        <c:lblAlgn val="ctr"/>
        <c:lblOffset val="100"/>
        <c:noMultiLvlLbl val="0"/>
      </c:catAx>
      <c:valAx>
        <c:axId val="2921859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1844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0</c:v>
                </c:pt>
                <c:pt idx="1">
                  <c:v>158454.408</c:v>
                </c:pt>
                <c:pt idx="2">
                  <c:v>125531.22</c:v>
                </c:pt>
                <c:pt idx="3">
                  <c:v>87029.875</c:v>
                </c:pt>
                <c:pt idx="4">
                  <c:v>5417.49</c:v>
                </c:pt>
                <c:pt idx="5">
                  <c:v>0</c:v>
                </c:pt>
                <c:pt idx="6">
                  <c:v>3689.2649999999994</c:v>
                </c:pt>
                <c:pt idx="7">
                  <c:v>74061.640000000159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6.8870178211527217E-2</c:v>
                </c:pt>
                <c:pt idx="1">
                  <c:v>0.10756445767876023</c:v>
                </c:pt>
                <c:pt idx="2">
                  <c:v>8.3789078794563474E-2</c:v>
                </c:pt>
                <c:pt idx="3">
                  <c:v>8.6352484912854063E-2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279424"/>
        <c:axId val="292280960"/>
      </c:barChart>
      <c:catAx>
        <c:axId val="29227942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280960"/>
        <c:crosses val="autoZero"/>
        <c:auto val="1"/>
        <c:lblAlgn val="ctr"/>
        <c:lblOffset val="100"/>
        <c:noMultiLvlLbl val="0"/>
      </c:catAx>
      <c:valAx>
        <c:axId val="2922809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2794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'5'!$B$8:$B$10</c:f>
              <c:numCache>
                <c:formatCode>#,##0.0</c:formatCode>
                <c:ptCount val="3"/>
                <c:pt idx="0">
                  <c:v>154.11150000000072</c:v>
                </c:pt>
                <c:pt idx="1">
                  <c:v>180.18800000000002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</c:v>
                </c:pt>
                <c:pt idx="1">
                  <c:v>2.2502739083663049E-2</c:v>
                </c:pt>
                <c:pt idx="2">
                  <c:v>8.690869086908691E-2</c:v>
                </c:pt>
                <c:pt idx="3">
                  <c:v>7.4995736290128553E-2</c:v>
                </c:pt>
                <c:pt idx="4">
                  <c:v>1.7392064525479589E-2</c:v>
                </c:pt>
                <c:pt idx="5">
                  <c:v>0</c:v>
                </c:pt>
                <c:pt idx="6">
                  <c:v>2.9585338976889898E-2</c:v>
                </c:pt>
                <c:pt idx="7">
                  <c:v>0.21747946491694872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374784"/>
        <c:axId val="292376576"/>
      </c:barChart>
      <c:catAx>
        <c:axId val="2923747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376576"/>
        <c:crosses val="autoZero"/>
        <c:auto val="1"/>
        <c:lblAlgn val="ctr"/>
        <c:lblOffset val="100"/>
        <c:noMultiLvlLbl val="0"/>
      </c:catAx>
      <c:valAx>
        <c:axId val="2923765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3747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58803.046000000002</c:v>
                </c:pt>
                <c:pt idx="1">
                  <c:v>43281.614000000001</c:v>
                </c:pt>
                <c:pt idx="2">
                  <c:v>56369.748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48991.7</c:v>
                </c:pt>
                <c:pt idx="1">
                  <c:v>45075.199999999997</c:v>
                </c:pt>
                <c:pt idx="2">
                  <c:v>31464.32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29387.200000000001</c:v>
                </c:pt>
                <c:pt idx="1">
                  <c:v>28166.151999999995</c:v>
                </c:pt>
                <c:pt idx="2">
                  <c:v>29476.523000000001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582.98900000000003</c:v>
                </c:pt>
                <c:pt idx="1">
                  <c:v>1796.2809999999999</c:v>
                </c:pt>
                <c:pt idx="2">
                  <c:v>3038.22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876.77099999999996</c:v>
                </c:pt>
                <c:pt idx="1">
                  <c:v>1549.1289999999999</c:v>
                </c:pt>
                <c:pt idx="2">
                  <c:v>1263.365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14255.975000000037</c:v>
                </c:pt>
                <c:pt idx="1">
                  <c:v>22092.517000000058</c:v>
                </c:pt>
                <c:pt idx="2">
                  <c:v>37713.148000000059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504704"/>
        <c:axId val="292506240"/>
      </c:barChart>
      <c:catAx>
        <c:axId val="292504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506240"/>
        <c:crosses val="autoZero"/>
        <c:auto val="1"/>
        <c:lblAlgn val="ctr"/>
        <c:lblOffset val="100"/>
        <c:noMultiLvlLbl val="0"/>
      </c:catAx>
      <c:valAx>
        <c:axId val="29250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50470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</c:v>
                </c:pt>
                <c:pt idx="1">
                  <c:v>1.2566862611909112E-2</c:v>
                </c:pt>
                <c:pt idx="2">
                  <c:v>0.14584646084921504</c:v>
                </c:pt>
                <c:pt idx="3">
                  <c:v>9.0920811298795048E-2</c:v>
                </c:pt>
                <c:pt idx="4">
                  <c:v>9.124210511175599E-3</c:v>
                </c:pt>
                <c:pt idx="5">
                  <c:v>0</c:v>
                </c:pt>
                <c:pt idx="6">
                  <c:v>2.2963332053977339E-2</c:v>
                </c:pt>
                <c:pt idx="7">
                  <c:v>0.24918688932248162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518912"/>
        <c:axId val="292545280"/>
      </c:barChart>
      <c:catAx>
        <c:axId val="2925189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545280"/>
        <c:crosses val="autoZero"/>
        <c:auto val="1"/>
        <c:lblAlgn val="ctr"/>
        <c:lblOffset val="100"/>
        <c:noMultiLvlLbl val="0"/>
      </c:catAx>
      <c:valAx>
        <c:axId val="2925452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5189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831579.83499999996</c:v>
                </c:pt>
                <c:pt idx="2">
                  <c:v>532642.19999999995</c:v>
                </c:pt>
                <c:pt idx="3">
                  <c:v>17066.48</c:v>
                </c:pt>
                <c:pt idx="4">
                  <c:v>9034.1360000000004</c:v>
                </c:pt>
                <c:pt idx="5">
                  <c:v>0</c:v>
                </c:pt>
                <c:pt idx="6">
                  <c:v>30689.984000000004</c:v>
                </c:pt>
                <c:pt idx="7">
                  <c:v>1413.7829999999999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1.620241559286064E-2</c:v>
                </c:pt>
                <c:pt idx="1">
                  <c:v>2.2165523177952711E-2</c:v>
                </c:pt>
                <c:pt idx="2">
                  <c:v>3.3540644674578311E-2</c:v>
                </c:pt>
                <c:pt idx="3">
                  <c:v>2.4174157110510047E-2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01216"/>
        <c:axId val="292607104"/>
      </c:barChart>
      <c:catAx>
        <c:axId val="2926012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607104"/>
        <c:crosses val="autoZero"/>
        <c:auto val="1"/>
        <c:lblAlgn val="ctr"/>
        <c:lblOffset val="100"/>
        <c:noMultiLvlLbl val="0"/>
      </c:catAx>
      <c:valAx>
        <c:axId val="2926071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6012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5.0155010686614758E-2</c:v>
                </c:pt>
                <c:pt idx="2">
                  <c:v>0.29336266960029334</c:v>
                </c:pt>
                <c:pt idx="3">
                  <c:v>1.5943938639958345E-2</c:v>
                </c:pt>
                <c:pt idx="4">
                  <c:v>6.9384215091066728E-3</c:v>
                </c:pt>
                <c:pt idx="5">
                  <c:v>0</c:v>
                </c:pt>
                <c:pt idx="6">
                  <c:v>0.1865467858551052</c:v>
                </c:pt>
                <c:pt idx="7">
                  <c:v>6.3105458253994639E-3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51776"/>
        <c:axId val="292653312"/>
      </c:barChart>
      <c:catAx>
        <c:axId val="2926517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653312"/>
        <c:crosses val="autoZero"/>
        <c:auto val="1"/>
        <c:lblAlgn val="ctr"/>
        <c:lblOffset val="100"/>
        <c:noMultiLvlLbl val="0"/>
      </c:catAx>
      <c:valAx>
        <c:axId val="2926533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6517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302488.86500000005</c:v>
                </c:pt>
                <c:pt idx="1">
                  <c:v>276307.49599999998</c:v>
                </c:pt>
                <c:pt idx="2">
                  <c:v>252783.47399999999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187310.3</c:v>
                </c:pt>
                <c:pt idx="1">
                  <c:v>166923.29999999999</c:v>
                </c:pt>
                <c:pt idx="2">
                  <c:v>178408.6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5788.9089999999997</c:v>
                </c:pt>
                <c:pt idx="1">
                  <c:v>5560.3449999999993</c:v>
                </c:pt>
                <c:pt idx="2">
                  <c:v>5717.2259999999997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2549.9690000000001</c:v>
                </c:pt>
                <c:pt idx="1">
                  <c:v>3427.8820000000005</c:v>
                </c:pt>
                <c:pt idx="2">
                  <c:v>3056.2849999999999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10696.503999999999</c:v>
                </c:pt>
                <c:pt idx="1">
                  <c:v>13256.269</c:v>
                </c:pt>
                <c:pt idx="2">
                  <c:v>6737.2110000000011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189.46600000000004</c:v>
                </c:pt>
                <c:pt idx="1">
                  <c:v>410.85599999999999</c:v>
                </c:pt>
                <c:pt idx="2">
                  <c:v>813.46099999999979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760960"/>
        <c:axId val="292770944"/>
      </c:barChart>
      <c:catAx>
        <c:axId val="2927609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770944"/>
        <c:crosses val="autoZero"/>
        <c:auto val="1"/>
        <c:lblAlgn val="ctr"/>
        <c:lblOffset val="100"/>
        <c:noMultiLvlLbl val="0"/>
      </c:catAx>
      <c:valAx>
        <c:axId val="292770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76096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6.595177546136205E-2</c:v>
                </c:pt>
                <c:pt idx="2">
                  <c:v>0.6188419085621869</c:v>
                </c:pt>
                <c:pt idx="3">
                  <c:v>1.7829489099170367E-2</c:v>
                </c:pt>
                <c:pt idx="4">
                  <c:v>1.5215415007796948E-2</c:v>
                </c:pt>
                <c:pt idx="5">
                  <c:v>0</c:v>
                </c:pt>
                <c:pt idx="6">
                  <c:v>0.1910256631939565</c:v>
                </c:pt>
                <c:pt idx="7">
                  <c:v>4.7567970132312114E-3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787712"/>
        <c:axId val="292789248"/>
      </c:barChart>
      <c:catAx>
        <c:axId val="2927877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789248"/>
        <c:crosses val="autoZero"/>
        <c:auto val="1"/>
        <c:lblAlgn val="ctr"/>
        <c:lblOffset val="100"/>
        <c:noMultiLvlLbl val="0"/>
      </c:catAx>
      <c:valAx>
        <c:axId val="2927892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7877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174277.19500000001</c:v>
                </c:pt>
                <c:pt idx="2">
                  <c:v>0</c:v>
                </c:pt>
                <c:pt idx="3">
                  <c:v>83567.983000000007</c:v>
                </c:pt>
                <c:pt idx="4">
                  <c:v>29936.960999999999</c:v>
                </c:pt>
                <c:pt idx="5">
                  <c:v>0</c:v>
                </c:pt>
                <c:pt idx="6">
                  <c:v>4666.8159999999998</c:v>
                </c:pt>
                <c:pt idx="7">
                  <c:v>12082.711000000007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6.3717691153882372E-2</c:v>
                </c:pt>
                <c:pt idx="1">
                  <c:v>5.7890849482903253E-2</c:v>
                </c:pt>
                <c:pt idx="2">
                  <c:v>6.3042204198831969E-2</c:v>
                </c:pt>
                <c:pt idx="3">
                  <c:v>6.2739752088207687E-2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20128"/>
        <c:axId val="291934208"/>
      </c:barChart>
      <c:catAx>
        <c:axId val="29192012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1934208"/>
        <c:crosses val="autoZero"/>
        <c:auto val="1"/>
        <c:lblAlgn val="ctr"/>
        <c:lblOffset val="100"/>
        <c:noMultiLvlLbl val="0"/>
      </c:catAx>
      <c:valAx>
        <c:axId val="2919342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192012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(MWh)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40421.627000000015</c:v>
                </c:pt>
                <c:pt idx="1">
                  <c:v>60516.029000000053</c:v>
                </c:pt>
                <c:pt idx="2">
                  <c:v>61682.329000000012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44733.150999999991</c:v>
                </c:pt>
                <c:pt idx="1">
                  <c:v>62045.242999999995</c:v>
                </c:pt>
                <c:pt idx="2">
                  <c:v>71242.283999999985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44592.10100000001</c:v>
                </c:pt>
                <c:pt idx="1">
                  <c:v>89271.744000000006</c:v>
                </c:pt>
                <c:pt idx="2">
                  <c:v>119244.397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84608"/>
        <c:axId val="285286400"/>
      </c:barChart>
      <c:catAx>
        <c:axId val="285284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286400"/>
        <c:crosses val="autoZero"/>
        <c:auto val="1"/>
        <c:lblAlgn val="ctr"/>
        <c:lblOffset val="100"/>
        <c:noMultiLvlLbl val="0"/>
      </c:catAx>
      <c:valAx>
        <c:axId val="28528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2846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1.8373999666026024E-2</c:v>
                </c:pt>
                <c:pt idx="2">
                  <c:v>0</c:v>
                </c:pt>
                <c:pt idx="3">
                  <c:v>6.1578483801406986E-2</c:v>
                </c:pt>
                <c:pt idx="4">
                  <c:v>2.6991195842468358E-2</c:v>
                </c:pt>
                <c:pt idx="5">
                  <c:v>0</c:v>
                </c:pt>
                <c:pt idx="6">
                  <c:v>2.8666034697200794E-2</c:v>
                </c:pt>
                <c:pt idx="7">
                  <c:v>4.4033021155150384E-2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41760"/>
        <c:axId val="291955840"/>
      </c:barChart>
      <c:catAx>
        <c:axId val="291941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1955840"/>
        <c:crosses val="autoZero"/>
        <c:auto val="1"/>
        <c:lblAlgn val="ctr"/>
        <c:lblOffset val="100"/>
        <c:noMultiLvlLbl val="0"/>
      </c:catAx>
      <c:valAx>
        <c:axId val="2919558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19417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57740.262000000002</c:v>
                </c:pt>
                <c:pt idx="1">
                  <c:v>55082.254000000001</c:v>
                </c:pt>
                <c:pt idx="2">
                  <c:v>61454.678999999996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27940.689000000002</c:v>
                </c:pt>
                <c:pt idx="1">
                  <c:v>26758.879000000001</c:v>
                </c:pt>
                <c:pt idx="2">
                  <c:v>28868.415000000001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6812.0679999999993</c:v>
                </c:pt>
                <c:pt idx="1">
                  <c:v>11906.874999999996</c:v>
                </c:pt>
                <c:pt idx="2">
                  <c:v>11218.018000000004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1206.3990000000001</c:v>
                </c:pt>
                <c:pt idx="1">
                  <c:v>1909.7829999999997</c:v>
                </c:pt>
                <c:pt idx="2">
                  <c:v>1550.634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1988.6630000000011</c:v>
                </c:pt>
                <c:pt idx="1">
                  <c:v>3352.4359999999992</c:v>
                </c:pt>
                <c:pt idx="2">
                  <c:v>6741.6120000000055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29440"/>
        <c:axId val="292835328"/>
      </c:barChart>
      <c:catAx>
        <c:axId val="292829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835328"/>
        <c:crosses val="autoZero"/>
        <c:auto val="1"/>
        <c:lblAlgn val="ctr"/>
        <c:lblOffset val="100"/>
        <c:noMultiLvlLbl val="0"/>
      </c:catAx>
      <c:valAx>
        <c:axId val="29283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82944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1.3821752222594489E-2</c:v>
                </c:pt>
                <c:pt idx="2">
                  <c:v>0</c:v>
                </c:pt>
                <c:pt idx="3">
                  <c:v>8.7304144846398007E-2</c:v>
                </c:pt>
                <c:pt idx="4">
                  <c:v>5.0420237827638631E-2</c:v>
                </c:pt>
                <c:pt idx="5">
                  <c:v>0</c:v>
                </c:pt>
                <c:pt idx="6">
                  <c:v>2.9047966313836042E-2</c:v>
                </c:pt>
                <c:pt idx="7">
                  <c:v>4.0653341847041551E-2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852096"/>
        <c:axId val="292853632"/>
      </c:barChart>
      <c:catAx>
        <c:axId val="2928520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853632"/>
        <c:crosses val="autoZero"/>
        <c:auto val="1"/>
        <c:lblAlgn val="ctr"/>
        <c:lblOffset val="100"/>
        <c:noMultiLvlLbl val="0"/>
      </c:catAx>
      <c:valAx>
        <c:axId val="2928536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8520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0</c:v>
                </c:pt>
                <c:pt idx="1">
                  <c:v>10177.01</c:v>
                </c:pt>
                <c:pt idx="2">
                  <c:v>0</c:v>
                </c:pt>
                <c:pt idx="3">
                  <c:v>37054.688999999991</c:v>
                </c:pt>
                <c:pt idx="4">
                  <c:v>24320.973000000002</c:v>
                </c:pt>
                <c:pt idx="5">
                  <c:v>0</c:v>
                </c:pt>
                <c:pt idx="6">
                  <c:v>13795.334000000001</c:v>
                </c:pt>
                <c:pt idx="7">
                  <c:v>13796.277999999998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1.3227175714676444E-2</c:v>
                </c:pt>
                <c:pt idx="1">
                  <c:v>5.4837879067569678E-2</c:v>
                </c:pt>
                <c:pt idx="2">
                  <c:v>4.5496691995116349E-2</c:v>
                </c:pt>
                <c:pt idx="3">
                  <c:v>4.8614233149281469E-2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63072"/>
        <c:axId val="292964608"/>
      </c:barChart>
      <c:catAx>
        <c:axId val="29296307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964608"/>
        <c:crosses val="autoZero"/>
        <c:auto val="1"/>
        <c:lblAlgn val="ctr"/>
        <c:lblOffset val="100"/>
        <c:noMultiLvlLbl val="0"/>
      </c:catAx>
      <c:valAx>
        <c:axId val="2929646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9630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</c:v>
                </c:pt>
                <c:pt idx="1">
                  <c:v>9.0535667370761352E-4</c:v>
                </c:pt>
                <c:pt idx="2">
                  <c:v>0</c:v>
                </c:pt>
                <c:pt idx="3">
                  <c:v>3.4861960932736233E-2</c:v>
                </c:pt>
                <c:pt idx="4">
                  <c:v>2.354719898040171E-2</c:v>
                </c:pt>
                <c:pt idx="5">
                  <c:v>0</c:v>
                </c:pt>
                <c:pt idx="6">
                  <c:v>8.0564288806942164E-2</c:v>
                </c:pt>
                <c:pt idx="7">
                  <c:v>5.2371479566782696E-2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4704"/>
        <c:axId val="292986240"/>
      </c:barChart>
      <c:catAx>
        <c:axId val="2929847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2986240"/>
        <c:crosses val="autoZero"/>
        <c:auto val="1"/>
        <c:lblAlgn val="ctr"/>
        <c:lblOffset val="100"/>
        <c:noMultiLvlLbl val="0"/>
      </c:catAx>
      <c:valAx>
        <c:axId val="2929862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29847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4476.3700000000008</c:v>
                </c:pt>
                <c:pt idx="1">
                  <c:v>2930.4399999999996</c:v>
                </c:pt>
                <c:pt idx="2">
                  <c:v>2770.2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12148.085999999998</c:v>
                </c:pt>
                <c:pt idx="1">
                  <c:v>12310.967999999995</c:v>
                </c:pt>
                <c:pt idx="2">
                  <c:v>12595.634999999998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5511.2680000000018</c:v>
                </c:pt>
                <c:pt idx="1">
                  <c:v>10513.738000000001</c:v>
                </c:pt>
                <c:pt idx="2">
                  <c:v>8295.9669999999987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5257.5</c:v>
                </c:pt>
                <c:pt idx="1">
                  <c:v>5392.2910000000002</c:v>
                </c:pt>
                <c:pt idx="2">
                  <c:v>3145.5430000000001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1357.0600000000009</c:v>
                </c:pt>
                <c:pt idx="1">
                  <c:v>4138.8189999999968</c:v>
                </c:pt>
                <c:pt idx="2">
                  <c:v>8300.3990000000013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04448"/>
        <c:axId val="293705984"/>
      </c:barChart>
      <c:catAx>
        <c:axId val="2937044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705984"/>
        <c:crosses val="autoZero"/>
        <c:auto val="1"/>
        <c:lblAlgn val="ctr"/>
        <c:lblOffset val="100"/>
        <c:noMultiLvlLbl val="0"/>
      </c:catAx>
      <c:valAx>
        <c:axId val="29370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704448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</c:v>
                </c:pt>
                <c:pt idx="1">
                  <c:v>8.0712861247776192E-4</c:v>
                </c:pt>
                <c:pt idx="2">
                  <c:v>0</c:v>
                </c:pt>
                <c:pt idx="3">
                  <c:v>3.8711332014489681E-2</c:v>
                </c:pt>
                <c:pt idx="4">
                  <c:v>4.096171427886678E-2</c:v>
                </c:pt>
                <c:pt idx="5">
                  <c:v>0</c:v>
                </c:pt>
                <c:pt idx="6">
                  <c:v>8.5867194532657176E-2</c:v>
                </c:pt>
                <c:pt idx="7">
                  <c:v>4.6418788444978806E-2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730944"/>
        <c:axId val="293343616"/>
      </c:barChart>
      <c:catAx>
        <c:axId val="2937309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343616"/>
        <c:crosses val="autoZero"/>
        <c:auto val="1"/>
        <c:lblAlgn val="ctr"/>
        <c:lblOffset val="100"/>
        <c:noMultiLvlLbl val="0"/>
      </c:catAx>
      <c:valAx>
        <c:axId val="293343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7309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1649009.4509999999</c:v>
                </c:pt>
                <c:pt idx="2">
                  <c:v>0</c:v>
                </c:pt>
                <c:pt idx="3">
                  <c:v>119850.45200000002</c:v>
                </c:pt>
                <c:pt idx="4">
                  <c:v>12145.077000000003</c:v>
                </c:pt>
                <c:pt idx="5">
                  <c:v>0</c:v>
                </c:pt>
                <c:pt idx="6">
                  <c:v>15087.889000000001</c:v>
                </c:pt>
                <c:pt idx="7">
                  <c:v>7500.8900000000049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0.15116222008583369</c:v>
                </c:pt>
                <c:pt idx="1">
                  <c:v>0.12109723090590722</c:v>
                </c:pt>
                <c:pt idx="2">
                  <c:v>8.9617693232693016E-2</c:v>
                </c:pt>
                <c:pt idx="3">
                  <c:v>8.9793100903588441E-2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837184"/>
        <c:axId val="287843072"/>
      </c:barChart>
      <c:catAx>
        <c:axId val="2878371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7843072"/>
        <c:crosses val="autoZero"/>
        <c:auto val="1"/>
        <c:lblAlgn val="ctr"/>
        <c:lblOffset val="100"/>
        <c:noMultiLvlLbl val="0"/>
      </c:catAx>
      <c:valAx>
        <c:axId val="2878430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8371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44592.10100000001</c:v>
                </c:pt>
                <c:pt idx="1">
                  <c:v>89271.744000000006</c:v>
                </c:pt>
                <c:pt idx="2">
                  <c:v>119244.397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44733.150999999991</c:v>
                </c:pt>
                <c:pt idx="1">
                  <c:v>62045.242999999995</c:v>
                </c:pt>
                <c:pt idx="2">
                  <c:v>71242.283999999985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40421.627000000015</c:v>
                </c:pt>
                <c:pt idx="1">
                  <c:v>60516.029000000053</c:v>
                </c:pt>
                <c:pt idx="2">
                  <c:v>61682.329000000012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325184"/>
        <c:axId val="285326720"/>
      </c:barChart>
      <c:catAx>
        <c:axId val="285325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326720"/>
        <c:crosses val="autoZero"/>
        <c:auto val="1"/>
        <c:lblAlgn val="ctr"/>
        <c:lblOffset val="100"/>
        <c:noMultiLvlLbl val="0"/>
      </c:catAx>
      <c:valAx>
        <c:axId val="2853267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325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0.14800450551876337</c:v>
                </c:pt>
                <c:pt idx="2">
                  <c:v>0</c:v>
                </c:pt>
                <c:pt idx="3">
                  <c:v>9.1137090537835086E-2</c:v>
                </c:pt>
                <c:pt idx="4">
                  <c:v>1.5991497212898644E-2</c:v>
                </c:pt>
                <c:pt idx="5">
                  <c:v>0</c:v>
                </c:pt>
                <c:pt idx="6">
                  <c:v>7.8071029595724581E-2</c:v>
                </c:pt>
                <c:pt idx="7">
                  <c:v>2.905162132867779E-2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875456"/>
        <c:axId val="287876992"/>
      </c:barChart>
      <c:catAx>
        <c:axId val="2878754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7876992"/>
        <c:crosses val="autoZero"/>
        <c:auto val="1"/>
        <c:lblAlgn val="ctr"/>
        <c:lblOffset val="100"/>
        <c:noMultiLvlLbl val="0"/>
      </c:catAx>
      <c:valAx>
        <c:axId val="2878769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8754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555667.11300000001</c:v>
                </c:pt>
                <c:pt idx="1">
                  <c:v>514204.27699999994</c:v>
                </c:pt>
                <c:pt idx="2">
                  <c:v>579138.06099999999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40239.835999999996</c:v>
                </c:pt>
                <c:pt idx="1">
                  <c:v>38836.272000000004</c:v>
                </c:pt>
                <c:pt idx="2">
                  <c:v>40774.344000000005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2185.2870000000003</c:v>
                </c:pt>
                <c:pt idx="1">
                  <c:v>3705.6860000000006</c:v>
                </c:pt>
                <c:pt idx="2">
                  <c:v>6254.1040000000021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4805.9960000000001</c:v>
                </c:pt>
                <c:pt idx="1">
                  <c:v>6059.15</c:v>
                </c:pt>
                <c:pt idx="2">
                  <c:v>4222.7430000000004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1330.6979999999971</c:v>
                </c:pt>
                <c:pt idx="1">
                  <c:v>2222.6740000000023</c:v>
                </c:pt>
                <c:pt idx="2">
                  <c:v>3947.518000000005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766976"/>
        <c:axId val="288772864"/>
      </c:barChart>
      <c:catAx>
        <c:axId val="288766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8772864"/>
        <c:crosses val="autoZero"/>
        <c:auto val="1"/>
        <c:lblAlgn val="ctr"/>
        <c:lblOffset val="100"/>
        <c:noMultiLvlLbl val="0"/>
      </c:catAx>
      <c:valAx>
        <c:axId val="28877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76697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0.13078131102832224</c:v>
                </c:pt>
                <c:pt idx="2">
                  <c:v>0</c:v>
                </c:pt>
                <c:pt idx="3">
                  <c:v>0.12520873240789207</c:v>
                </c:pt>
                <c:pt idx="4">
                  <c:v>2.0454904249465534E-2</c:v>
                </c:pt>
                <c:pt idx="5">
                  <c:v>0</c:v>
                </c:pt>
                <c:pt idx="6">
                  <c:v>9.391252867456043E-2</c:v>
                </c:pt>
                <c:pt idx="7">
                  <c:v>2.5237402874823005E-2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810112"/>
        <c:axId val="288811648"/>
      </c:barChart>
      <c:catAx>
        <c:axId val="2888101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8811648"/>
        <c:crosses val="autoZero"/>
        <c:auto val="1"/>
        <c:lblAlgn val="ctr"/>
        <c:lblOffset val="100"/>
        <c:noMultiLvlLbl val="0"/>
      </c:catAx>
      <c:valAx>
        <c:axId val="2888116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8101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110158.12800000001</c:v>
                </c:pt>
                <c:pt idx="2">
                  <c:v>0</c:v>
                </c:pt>
                <c:pt idx="3">
                  <c:v>66277.281000000003</c:v>
                </c:pt>
                <c:pt idx="4">
                  <c:v>11393.453999999998</c:v>
                </c:pt>
                <c:pt idx="5">
                  <c:v>162720.91</c:v>
                </c:pt>
                <c:pt idx="6">
                  <c:v>24018.813999999998</c:v>
                </c:pt>
                <c:pt idx="7">
                  <c:v>15778.54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4.9107966944530644E-2</c:v>
                </c:pt>
                <c:pt idx="1">
                  <c:v>6.4348500265127451E-2</c:v>
                </c:pt>
                <c:pt idx="2">
                  <c:v>4.8237042222261599E-2</c:v>
                </c:pt>
                <c:pt idx="3">
                  <c:v>5.3686414354721747E-2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316096"/>
        <c:axId val="293317632"/>
      </c:barChart>
      <c:catAx>
        <c:axId val="29331609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317632"/>
        <c:crosses val="autoZero"/>
        <c:auto val="1"/>
        <c:lblAlgn val="ctr"/>
        <c:lblOffset val="100"/>
        <c:noMultiLvlLbl val="0"/>
      </c:catAx>
      <c:valAx>
        <c:axId val="2933176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3160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1.0288846981558337E-2</c:v>
                </c:pt>
                <c:pt idx="2">
                  <c:v>0</c:v>
                </c:pt>
                <c:pt idx="3">
                  <c:v>0.11721464099562898</c:v>
                </c:pt>
                <c:pt idx="4">
                  <c:v>1.1070693221005741E-2</c:v>
                </c:pt>
                <c:pt idx="5">
                  <c:v>0.55484421681604779</c:v>
                </c:pt>
                <c:pt idx="6">
                  <c:v>0.1568296572502739</c:v>
                </c:pt>
                <c:pt idx="7">
                  <c:v>5.3411038895278685E-2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329536"/>
        <c:axId val="294064512"/>
      </c:barChart>
      <c:catAx>
        <c:axId val="2933295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064512"/>
        <c:crosses val="autoZero"/>
        <c:auto val="1"/>
        <c:lblAlgn val="ctr"/>
        <c:lblOffset val="100"/>
        <c:noMultiLvlLbl val="0"/>
      </c:catAx>
      <c:valAx>
        <c:axId val="2940645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3295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38285.597000000002</c:v>
                </c:pt>
                <c:pt idx="1">
                  <c:v>34578.991999999998</c:v>
                </c:pt>
                <c:pt idx="2">
                  <c:v>37293.539000000004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22851.363000000005</c:v>
                </c:pt>
                <c:pt idx="1">
                  <c:v>21402.212999999996</c:v>
                </c:pt>
                <c:pt idx="2">
                  <c:v>22023.704999999998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2027.652</c:v>
                </c:pt>
                <c:pt idx="1">
                  <c:v>4525.293999999999</c:v>
                </c:pt>
                <c:pt idx="2">
                  <c:v>4840.5079999999989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62758.12</c:v>
                </c:pt>
                <c:pt idx="1">
                  <c:v>56396.07</c:v>
                </c:pt>
                <c:pt idx="2">
                  <c:v>43566.720000000001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6163.9599999999991</c:v>
                </c:pt>
                <c:pt idx="1">
                  <c:v>9999.1089999999986</c:v>
                </c:pt>
                <c:pt idx="2">
                  <c:v>7855.744999999999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3106.0920000000001</c:v>
                </c:pt>
                <c:pt idx="1">
                  <c:v>4698.8399999999965</c:v>
                </c:pt>
                <c:pt idx="2">
                  <c:v>7973.6080000000047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4131200"/>
        <c:axId val="294132736"/>
      </c:barChart>
      <c:catAx>
        <c:axId val="294131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132736"/>
        <c:crosses val="autoZero"/>
        <c:auto val="1"/>
        <c:lblAlgn val="ctr"/>
        <c:lblOffset val="100"/>
        <c:noMultiLvlLbl val="0"/>
      </c:catAx>
      <c:valAx>
        <c:axId val="294132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13120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8.7365323416001076E-3</c:v>
                </c:pt>
                <c:pt idx="2">
                  <c:v>0</c:v>
                </c:pt>
                <c:pt idx="3">
                  <c:v>6.9240409218078447E-2</c:v>
                </c:pt>
                <c:pt idx="4">
                  <c:v>1.9189010546469983E-2</c:v>
                </c:pt>
                <c:pt idx="5">
                  <c:v>0.53078600316786662</c:v>
                </c:pt>
                <c:pt idx="6">
                  <c:v>0.14950186593392445</c:v>
                </c:pt>
                <c:pt idx="7">
                  <c:v>5.3088282957956923E-2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153600"/>
        <c:axId val="294167680"/>
      </c:barChart>
      <c:catAx>
        <c:axId val="2941536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167680"/>
        <c:crosses val="autoZero"/>
        <c:auto val="1"/>
        <c:lblAlgn val="ctr"/>
        <c:lblOffset val="100"/>
        <c:noMultiLvlLbl val="0"/>
      </c:catAx>
      <c:valAx>
        <c:axId val="2941676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1536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1317145.432</c:v>
                </c:pt>
                <c:pt idx="2">
                  <c:v>0</c:v>
                </c:pt>
                <c:pt idx="3">
                  <c:v>86041.079000000012</c:v>
                </c:pt>
                <c:pt idx="4">
                  <c:v>21570.947</c:v>
                </c:pt>
                <c:pt idx="5">
                  <c:v>0</c:v>
                </c:pt>
                <c:pt idx="6">
                  <c:v>3935.7160000000003</c:v>
                </c:pt>
                <c:pt idx="7">
                  <c:v>12177.524000000005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3.0146701264445453E-2</c:v>
                </c:pt>
                <c:pt idx="1">
                  <c:v>4.302959613104685E-2</c:v>
                </c:pt>
                <c:pt idx="2">
                  <c:v>5.1313872614052472E-2</c:v>
                </c:pt>
                <c:pt idx="3">
                  <c:v>4.7886980411699157E-2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256000"/>
        <c:axId val="294618240"/>
      </c:barChart>
      <c:catAx>
        <c:axId val="29425600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618240"/>
        <c:crosses val="autoZero"/>
        <c:auto val="1"/>
        <c:lblAlgn val="ctr"/>
        <c:lblOffset val="100"/>
        <c:noMultiLvlLbl val="0"/>
      </c:catAx>
      <c:valAx>
        <c:axId val="29461824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2560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420142960853298"/>
          <c:y val="0.27446731720537587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88.217130000001291</c:v>
                </c:pt>
                <c:pt idx="1">
                  <c:v>143.10680999999954</c:v>
                </c:pt>
                <c:pt idx="2">
                  <c:v>51.37225000000003</c:v>
                </c:pt>
                <c:pt idx="3">
                  <c:v>449.52546000000007</c:v>
                </c:pt>
                <c:pt idx="4">
                  <c:v>984.93087000000025</c:v>
                </c:pt>
                <c:pt idx="5">
                  <c:v>332.9950199999999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9154380968336406"/>
          <c:y val="0.28289377471217486"/>
          <c:w val="0.40845618256051325"/>
          <c:h val="0.6166186566773688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0.11749016535025561</c:v>
                </c:pt>
                <c:pt idx="2">
                  <c:v>0</c:v>
                </c:pt>
                <c:pt idx="3">
                  <c:v>6.2248995983935851E-2</c:v>
                </c:pt>
                <c:pt idx="4">
                  <c:v>2.7042819907012228E-2</c:v>
                </c:pt>
                <c:pt idx="5">
                  <c:v>0</c:v>
                </c:pt>
                <c:pt idx="6">
                  <c:v>6.4462318014818457E-2</c:v>
                </c:pt>
                <c:pt idx="7">
                  <c:v>4.5632247521073414E-2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638336"/>
        <c:axId val="294639872"/>
      </c:barChart>
      <c:catAx>
        <c:axId val="2946383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639872"/>
        <c:crosses val="autoZero"/>
        <c:auto val="1"/>
        <c:lblAlgn val="ctr"/>
        <c:lblOffset val="100"/>
        <c:noMultiLvlLbl val="0"/>
      </c:catAx>
      <c:valAx>
        <c:axId val="2946398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6383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442647.777</c:v>
                </c:pt>
                <c:pt idx="1">
                  <c:v>423675.01699999999</c:v>
                </c:pt>
                <c:pt idx="2">
                  <c:v>450822.63799999998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29237.012999999999</c:v>
                </c:pt>
                <c:pt idx="1">
                  <c:v>27320.966000000004</c:v>
                </c:pt>
                <c:pt idx="2">
                  <c:v>29483.100000000009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4317.811999999999</c:v>
                </c:pt>
                <c:pt idx="1">
                  <c:v>7085.7300000000041</c:v>
                </c:pt>
                <c:pt idx="2">
                  <c:v>10167.404999999999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1021.4630000000001</c:v>
                </c:pt>
                <c:pt idx="1">
                  <c:v>1859.673</c:v>
                </c:pt>
                <c:pt idx="2">
                  <c:v>1054.5800000000002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2138.48</c:v>
                </c:pt>
                <c:pt idx="1">
                  <c:v>3737.2909999999997</c:v>
                </c:pt>
                <c:pt idx="2">
                  <c:v>6301.7530000000042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4346112"/>
        <c:axId val="294364288"/>
      </c:barChart>
      <c:catAx>
        <c:axId val="2943461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364288"/>
        <c:crosses val="autoZero"/>
        <c:auto val="1"/>
        <c:lblAlgn val="ctr"/>
        <c:lblOffset val="100"/>
        <c:noMultiLvlLbl val="0"/>
      </c:catAx>
      <c:valAx>
        <c:axId val="294364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346112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0.10446150342404913</c:v>
                </c:pt>
                <c:pt idx="2">
                  <c:v>0</c:v>
                </c:pt>
                <c:pt idx="3">
                  <c:v>8.9887808154426499E-2</c:v>
                </c:pt>
                <c:pt idx="4">
                  <c:v>3.6330083000321506E-2</c:v>
                </c:pt>
                <c:pt idx="5">
                  <c:v>0</c:v>
                </c:pt>
                <c:pt idx="6">
                  <c:v>2.4497333040091048E-2</c:v>
                </c:pt>
                <c:pt idx="7">
                  <c:v>4.0972348508753767E-2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385152"/>
        <c:axId val="294386688"/>
      </c:barChart>
      <c:catAx>
        <c:axId val="2943851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386688"/>
        <c:crosses val="autoZero"/>
        <c:auto val="1"/>
        <c:lblAlgn val="ctr"/>
        <c:lblOffset val="100"/>
        <c:noMultiLvlLbl val="0"/>
      </c:catAx>
      <c:valAx>
        <c:axId val="2943866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3851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223499.92200000002</c:v>
                </c:pt>
                <c:pt idx="2">
                  <c:v>0</c:v>
                </c:pt>
                <c:pt idx="3">
                  <c:v>62667.186000000002</c:v>
                </c:pt>
                <c:pt idx="4">
                  <c:v>26333.18499999999</c:v>
                </c:pt>
                <c:pt idx="5">
                  <c:v>0</c:v>
                </c:pt>
                <c:pt idx="6">
                  <c:v>378.83699999999999</c:v>
                </c:pt>
                <c:pt idx="7">
                  <c:v>27280.598000000016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3.4611319146037878E-2</c:v>
                </c:pt>
                <c:pt idx="1">
                  <c:v>6.1879146535050604E-2</c:v>
                </c:pt>
                <c:pt idx="2">
                  <c:v>6.0006683929415931E-2</c:v>
                </c:pt>
                <c:pt idx="3">
                  <c:v>5.7017873101919553E-2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463360"/>
        <c:axId val="294464896"/>
      </c:barChart>
      <c:catAx>
        <c:axId val="2944633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464896"/>
        <c:crosses val="autoZero"/>
        <c:auto val="1"/>
        <c:lblAlgn val="ctr"/>
        <c:lblOffset val="100"/>
        <c:noMultiLvlLbl val="0"/>
      </c:catAx>
      <c:valAx>
        <c:axId val="2944648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4633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2.2528514362629818E-2</c:v>
                </c:pt>
                <c:pt idx="2">
                  <c:v>0</c:v>
                </c:pt>
                <c:pt idx="3">
                  <c:v>7.3318287694115733E-2</c:v>
                </c:pt>
                <c:pt idx="4">
                  <c:v>1.9693982483706424E-2</c:v>
                </c:pt>
                <c:pt idx="5">
                  <c:v>1.2804097311139564E-3</c:v>
                </c:pt>
                <c:pt idx="6">
                  <c:v>2.8649919117697095E-3</c:v>
                </c:pt>
                <c:pt idx="7">
                  <c:v>0.1020791118282144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513664"/>
        <c:axId val="294515456"/>
      </c:barChart>
      <c:catAx>
        <c:axId val="2945136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515456"/>
        <c:crosses val="autoZero"/>
        <c:auto val="1"/>
        <c:lblAlgn val="ctr"/>
        <c:lblOffset val="100"/>
        <c:noMultiLvlLbl val="0"/>
      </c:catAx>
      <c:valAx>
        <c:axId val="2945154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5136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83267.077000000005</c:v>
                </c:pt>
                <c:pt idx="1">
                  <c:v>68974.67</c:v>
                </c:pt>
                <c:pt idx="2">
                  <c:v>71258.175000000003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21334.916000000001</c:v>
                </c:pt>
                <c:pt idx="1">
                  <c:v>19895.191999999999</c:v>
                </c:pt>
                <c:pt idx="2">
                  <c:v>21437.078000000001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6658.6799999999976</c:v>
                </c:pt>
                <c:pt idx="1">
                  <c:v>10097.378999999997</c:v>
                </c:pt>
                <c:pt idx="2">
                  <c:v>9577.1259999999947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133.38999999999999</c:v>
                </c:pt>
                <c:pt idx="1">
                  <c:v>168.20599999999999</c:v>
                </c:pt>
                <c:pt idx="2">
                  <c:v>77.241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4958.006000000004</c:v>
                </c:pt>
                <c:pt idx="1">
                  <c:v>8183.9659999999967</c:v>
                </c:pt>
                <c:pt idx="2">
                  <c:v>14138.626000000015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4676352"/>
        <c:axId val="294677888"/>
      </c:barChart>
      <c:catAx>
        <c:axId val="2946763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677888"/>
        <c:crosses val="autoZero"/>
        <c:auto val="1"/>
        <c:lblAlgn val="ctr"/>
        <c:lblOffset val="100"/>
        <c:noMultiLvlLbl val="0"/>
      </c:catAx>
      <c:valAx>
        <c:axId val="294677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676352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1.7725558089531999E-2</c:v>
                </c:pt>
                <c:pt idx="2">
                  <c:v>0</c:v>
                </c:pt>
                <c:pt idx="3">
                  <c:v>6.5468913898043518E-2</c:v>
                </c:pt>
                <c:pt idx="4">
                  <c:v>4.435070916046574E-2</c:v>
                </c:pt>
                <c:pt idx="5">
                  <c:v>0</c:v>
                </c:pt>
                <c:pt idx="6">
                  <c:v>2.3580197750317786E-3</c:v>
                </c:pt>
                <c:pt idx="7">
                  <c:v>9.1787966813550212E-2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719488"/>
        <c:axId val="294721024"/>
      </c:barChart>
      <c:catAx>
        <c:axId val="2947194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721024"/>
        <c:crosses val="autoZero"/>
        <c:auto val="1"/>
        <c:lblAlgn val="ctr"/>
        <c:lblOffset val="100"/>
        <c:noMultiLvlLbl val="0"/>
      </c:catAx>
      <c:valAx>
        <c:axId val="2947210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47194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14805.507</c:v>
                </c:pt>
                <c:pt idx="2">
                  <c:v>0</c:v>
                </c:pt>
                <c:pt idx="3">
                  <c:v>20935.254999999997</c:v>
                </c:pt>
                <c:pt idx="4">
                  <c:v>11683.019</c:v>
                </c:pt>
                <c:pt idx="5">
                  <c:v>0</c:v>
                </c:pt>
                <c:pt idx="6">
                  <c:v>0</c:v>
                </c:pt>
                <c:pt idx="7">
                  <c:v>2692.9350000000031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1.2930725065186154E-2</c:v>
                </c:pt>
                <c:pt idx="1">
                  <c:v>0.13416507538795103</c:v>
                </c:pt>
                <c:pt idx="2">
                  <c:v>0.14686922586967233</c:v>
                </c:pt>
                <c:pt idx="3">
                  <c:v>9.2515221303652417E-2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835136"/>
        <c:axId val="293836672"/>
      </c:barChart>
      <c:catAx>
        <c:axId val="2938351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836672"/>
        <c:crosses val="autoZero"/>
        <c:auto val="1"/>
        <c:lblAlgn val="ctr"/>
        <c:lblOffset val="100"/>
        <c:noMultiLvlLbl val="0"/>
      </c:catAx>
      <c:valAx>
        <c:axId val="2938366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8351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(MWh)</a:t>
            </a:r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2221.0149999999903</c:v>
                </c:pt>
                <c:pt idx="1">
                  <c:v>3565.0430000000088</c:v>
                </c:pt>
                <c:pt idx="2">
                  <c:v>6175.3460000000059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3095.9110000000073</c:v>
                </c:pt>
                <c:pt idx="1">
                  <c:v>5525.4319999999861</c:v>
                </c:pt>
                <c:pt idx="2">
                  <c:v>9809.4879999999775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1119.9999999999995</c:v>
                </c:pt>
                <c:pt idx="1">
                  <c:v>2017.8329999999996</c:v>
                </c:pt>
                <c:pt idx="2">
                  <c:v>3541.5610000000001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11293.849000000017</c:v>
                </c:pt>
                <c:pt idx="1">
                  <c:v>19532.758000000034</c:v>
                </c:pt>
                <c:pt idx="2">
                  <c:v>33452.185999999972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25940.465000000004</c:v>
                </c:pt>
                <c:pt idx="1">
                  <c:v>45099.967000000004</c:v>
                </c:pt>
                <c:pt idx="2">
                  <c:v>76202.266999999963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8187.1779999999999</c:v>
                </c:pt>
                <c:pt idx="1">
                  <c:v>15237.049000000001</c:v>
                </c:pt>
                <c:pt idx="2">
                  <c:v>25195.363999999998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0676224"/>
        <c:axId val="260682112"/>
      </c:barChart>
      <c:catAx>
        <c:axId val="260676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0682112"/>
        <c:crosses val="autoZero"/>
        <c:auto val="1"/>
        <c:lblAlgn val="ctr"/>
        <c:lblOffset val="100"/>
        <c:noMultiLvlLbl val="0"/>
      </c:catAx>
      <c:valAx>
        <c:axId val="26068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067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2881035219435"/>
          <c:y val="0.23429817455370658"/>
          <c:w val="0.2797118964780565"/>
          <c:h val="0.7097839125714622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1.3633281482063808E-2</c:v>
                </c:pt>
                <c:pt idx="2">
                  <c:v>0</c:v>
                </c:pt>
                <c:pt idx="3">
                  <c:v>2.0520709948578519E-2</c:v>
                </c:pt>
                <c:pt idx="4">
                  <c:v>1.0974484737083047E-2</c:v>
                </c:pt>
                <c:pt idx="5">
                  <c:v>0</c:v>
                </c:pt>
                <c:pt idx="6">
                  <c:v>0</c:v>
                </c:pt>
                <c:pt idx="7">
                  <c:v>1.0504039138568549E-2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873152"/>
        <c:axId val="293874688"/>
      </c:barChart>
      <c:catAx>
        <c:axId val="2938731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874688"/>
        <c:crosses val="autoZero"/>
        <c:auto val="1"/>
        <c:lblAlgn val="ctr"/>
        <c:lblOffset val="100"/>
        <c:noMultiLvlLbl val="0"/>
      </c:catAx>
      <c:valAx>
        <c:axId val="2938746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8731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5336.41</c:v>
                </c:pt>
                <c:pt idx="1">
                  <c:v>4145.0429999999997</c:v>
                </c:pt>
                <c:pt idx="2">
                  <c:v>5324.0540000000001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7178.4449999999997</c:v>
                </c:pt>
                <c:pt idx="1">
                  <c:v>6250.6389999999992</c:v>
                </c:pt>
                <c:pt idx="2">
                  <c:v>7506.1709999999994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3383.1729999999998</c:v>
                </c:pt>
                <c:pt idx="1">
                  <c:v>4166.2719999999999</c:v>
                </c:pt>
                <c:pt idx="2">
                  <c:v>4133.5740000000005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374.36500000000058</c:v>
                </c:pt>
                <c:pt idx="1">
                  <c:v>870.47700000000134</c:v>
                </c:pt>
                <c:pt idx="2">
                  <c:v>1448.0930000000014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937536"/>
        <c:axId val="293939072"/>
      </c:barChart>
      <c:catAx>
        <c:axId val="293937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939072"/>
        <c:crosses val="autoZero"/>
        <c:auto val="1"/>
        <c:lblAlgn val="ctr"/>
        <c:lblOffset val="100"/>
        <c:noMultiLvlLbl val="0"/>
      </c:catAx>
      <c:valAx>
        <c:axId val="293939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93753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1.174210138531827E-3</c:v>
                </c:pt>
                <c:pt idx="2">
                  <c:v>0</c:v>
                </c:pt>
                <c:pt idx="3">
                  <c:v>2.1871229498458489E-2</c:v>
                </c:pt>
                <c:pt idx="4">
                  <c:v>1.9676699866924399E-2</c:v>
                </c:pt>
                <c:pt idx="5">
                  <c:v>0</c:v>
                </c:pt>
                <c:pt idx="6">
                  <c:v>0</c:v>
                </c:pt>
                <c:pt idx="7">
                  <c:v>9.0606162083048166E-3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55840"/>
        <c:axId val="293969920"/>
      </c:barChart>
      <c:catAx>
        <c:axId val="2939558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969920"/>
        <c:crosses val="autoZero"/>
        <c:auto val="1"/>
        <c:lblAlgn val="ctr"/>
        <c:lblOffset val="100"/>
        <c:noMultiLvlLbl val="0"/>
      </c:catAx>
      <c:valAx>
        <c:axId val="2939699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9558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2175378.2309999997</c:v>
                </c:pt>
                <c:pt idx="2">
                  <c:v>0</c:v>
                </c:pt>
                <c:pt idx="3">
                  <c:v>99143.613000000012</c:v>
                </c:pt>
                <c:pt idx="4">
                  <c:v>266165.70600000001</c:v>
                </c:pt>
                <c:pt idx="5">
                  <c:v>14700.08</c:v>
                </c:pt>
                <c:pt idx="6">
                  <c:v>2995.7120000000004</c:v>
                </c:pt>
                <c:pt idx="7">
                  <c:v>34801.342000000041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0.14041492841837874</c:v>
                </c:pt>
                <c:pt idx="1">
                  <c:v>0.11354586978233974</c:v>
                </c:pt>
                <c:pt idx="2">
                  <c:v>0.12349521161015924</c:v>
                </c:pt>
                <c:pt idx="3">
                  <c:v>0.17697283110858886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119488"/>
        <c:axId val="295133568"/>
      </c:barChart>
      <c:catAx>
        <c:axId val="29511948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133568"/>
        <c:crosses val="autoZero"/>
        <c:auto val="1"/>
        <c:lblAlgn val="ctr"/>
        <c:lblOffset val="100"/>
        <c:noMultiLvlLbl val="0"/>
      </c:catAx>
      <c:valAx>
        <c:axId val="2951335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1194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0.15911687266330982</c:v>
                </c:pt>
                <c:pt idx="2">
                  <c:v>0</c:v>
                </c:pt>
                <c:pt idx="3">
                  <c:v>0.22430735157033049</c:v>
                </c:pt>
                <c:pt idx="4">
                  <c:v>0.59089226352198465</c:v>
                </c:pt>
                <c:pt idx="5">
                  <c:v>3.8412291933418691E-2</c:v>
                </c:pt>
                <c:pt idx="6">
                  <c:v>2.1680826292317275E-2</c:v>
                </c:pt>
                <c:pt idx="7">
                  <c:v>0.11891581227368579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153664"/>
        <c:axId val="295155200"/>
      </c:barChart>
      <c:catAx>
        <c:axId val="2951536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155200"/>
        <c:crosses val="autoZero"/>
        <c:auto val="1"/>
        <c:lblAlgn val="ctr"/>
        <c:lblOffset val="100"/>
        <c:noMultiLvlLbl val="0"/>
      </c:catAx>
      <c:valAx>
        <c:axId val="2951552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1536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786540.63300000003</c:v>
                </c:pt>
                <c:pt idx="1">
                  <c:v>608253.03399999987</c:v>
                </c:pt>
                <c:pt idx="2">
                  <c:v>780584.56400000001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34158.492000000006</c:v>
                </c:pt>
                <c:pt idx="1">
                  <c:v>31897.329999999998</c:v>
                </c:pt>
                <c:pt idx="2">
                  <c:v>33087.791000000012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49869.043000000005</c:v>
                </c:pt>
                <c:pt idx="1">
                  <c:v>93608.601999999999</c:v>
                </c:pt>
                <c:pt idx="2">
                  <c:v>122688.06099999999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5049.22</c:v>
                </c:pt>
                <c:pt idx="1">
                  <c:v>4688.87</c:v>
                </c:pt>
                <c:pt idx="2">
                  <c:v>4961.99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1056.297</c:v>
                </c:pt>
                <c:pt idx="1">
                  <c:v>1197.24</c:v>
                </c:pt>
                <c:pt idx="2">
                  <c:v>742.17499999999995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5469.3000000000184</c:v>
                </c:pt>
                <c:pt idx="1">
                  <c:v>11079.65299999996</c:v>
                </c:pt>
                <c:pt idx="2">
                  <c:v>18252.389000000061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279232"/>
        <c:axId val="295281024"/>
      </c:barChart>
      <c:catAx>
        <c:axId val="295279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281024"/>
        <c:crosses val="autoZero"/>
        <c:auto val="1"/>
        <c:lblAlgn val="ctr"/>
        <c:lblOffset val="100"/>
        <c:noMultiLvlLbl val="0"/>
      </c:catAx>
      <c:valAx>
        <c:axId val="29528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279232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0.17252709913828893</c:v>
                </c:pt>
                <c:pt idx="2">
                  <c:v>0</c:v>
                </c:pt>
                <c:pt idx="3">
                  <c:v>0.10357613094415871</c:v>
                </c:pt>
                <c:pt idx="4">
                  <c:v>0.44827991051200367</c:v>
                </c:pt>
                <c:pt idx="5">
                  <c:v>4.7950793229019503E-2</c:v>
                </c:pt>
                <c:pt idx="6">
                  <c:v>1.8646405014029782E-2</c:v>
                </c:pt>
                <c:pt idx="7">
                  <c:v>0.11709217021426777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310080"/>
        <c:axId val="295311616"/>
      </c:barChart>
      <c:catAx>
        <c:axId val="2953100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311616"/>
        <c:crosses val="autoZero"/>
        <c:auto val="1"/>
        <c:lblAlgn val="ctr"/>
        <c:lblOffset val="100"/>
        <c:noMultiLvlLbl val="0"/>
      </c:catAx>
      <c:valAx>
        <c:axId val="295311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310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5649492.5139999995</c:v>
                </c:pt>
                <c:pt idx="2">
                  <c:v>202534.61</c:v>
                </c:pt>
                <c:pt idx="3">
                  <c:v>53198.12200000001</c:v>
                </c:pt>
                <c:pt idx="4">
                  <c:v>100842.117</c:v>
                </c:pt>
                <c:pt idx="5">
                  <c:v>0</c:v>
                </c:pt>
                <c:pt idx="6">
                  <c:v>55154.194000000003</c:v>
                </c:pt>
                <c:pt idx="7">
                  <c:v>19973.072999999997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0.3204785133627151</c:v>
                </c:pt>
                <c:pt idx="1">
                  <c:v>6.7196415885194913E-2</c:v>
                </c:pt>
                <c:pt idx="2">
                  <c:v>7.2627853993083386E-2</c:v>
                </c:pt>
                <c:pt idx="3">
                  <c:v>6.8336773652626387E-2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197312"/>
        <c:axId val="293198848"/>
      </c:barChart>
      <c:catAx>
        <c:axId val="29319731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3198848"/>
        <c:crosses val="autoZero"/>
        <c:auto val="1"/>
        <c:lblAlgn val="ctr"/>
        <c:lblOffset val="100"/>
        <c:noMultiLvlLbl val="0"/>
      </c:catAx>
      <c:valAx>
        <c:axId val="2931988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19731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931344108302252"/>
          <c:y val="0.2448906333870102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2.7928999999999991</c:v>
                </c:pt>
                <c:pt idx="1">
                  <c:v>5.7600000000000007</c:v>
                </c:pt>
                <c:pt idx="2">
                  <c:v>57.13</c:v>
                </c:pt>
                <c:pt idx="3">
                  <c:v>213.54999999999998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3173145462080393"/>
          <c:y val="0.29758626008020095"/>
          <c:w val="0.24897029976516094"/>
          <c:h val="0.5902536024324681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0.40358563587889368</c:v>
                </c:pt>
                <c:pt idx="2">
                  <c:v>0.61972863953061974</c:v>
                </c:pt>
                <c:pt idx="3">
                  <c:v>4.8971920258112221E-2</c:v>
                </c:pt>
                <c:pt idx="4">
                  <c:v>7.0354121758254839E-2</c:v>
                </c:pt>
                <c:pt idx="5">
                  <c:v>0</c:v>
                </c:pt>
                <c:pt idx="6">
                  <c:v>0.31085162242701347</c:v>
                </c:pt>
                <c:pt idx="7">
                  <c:v>8.2489463172977243E-2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862016"/>
        <c:axId val="294785408"/>
      </c:barChart>
      <c:catAx>
        <c:axId val="2938620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4785408"/>
        <c:crosses val="autoZero"/>
        <c:auto val="1"/>
        <c:lblAlgn val="ctr"/>
        <c:lblOffset val="100"/>
        <c:noMultiLvlLbl val="0"/>
      </c:catAx>
      <c:valAx>
        <c:axId val="2947854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38620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2005132.764</c:v>
                </c:pt>
                <c:pt idx="1">
                  <c:v>1816089.7</c:v>
                </c:pt>
                <c:pt idx="2">
                  <c:v>1828270.05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137132.43</c:v>
                </c:pt>
                <c:pt idx="1">
                  <c:v>50548.65</c:v>
                </c:pt>
                <c:pt idx="2">
                  <c:v>14853.53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18012.957999999999</c:v>
                </c:pt>
                <c:pt idx="1">
                  <c:v>17365.179000000004</c:v>
                </c:pt>
                <c:pt idx="2">
                  <c:v>17819.985000000008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29734.908999999996</c:v>
                </c:pt>
                <c:pt idx="1">
                  <c:v>34822.561999999998</c:v>
                </c:pt>
                <c:pt idx="2">
                  <c:v>36284.646000000001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17500.504999999997</c:v>
                </c:pt>
                <c:pt idx="1">
                  <c:v>23402.782999999999</c:v>
                </c:pt>
                <c:pt idx="2">
                  <c:v>14250.905999999999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3146.2810000000054</c:v>
                </c:pt>
                <c:pt idx="1">
                  <c:v>7051.3429999999998</c:v>
                </c:pt>
                <c:pt idx="2">
                  <c:v>9775.4489999999896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011840"/>
        <c:axId val="295013376"/>
      </c:barChart>
      <c:catAx>
        <c:axId val="295011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013376"/>
        <c:crosses val="autoZero"/>
        <c:auto val="1"/>
        <c:lblAlgn val="ctr"/>
        <c:lblOffset val="100"/>
        <c:noMultiLvlLbl val="0"/>
      </c:catAx>
      <c:valAx>
        <c:axId val="295013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01184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0.44805567195358187</c:v>
                </c:pt>
                <c:pt idx="2">
                  <c:v>0.23531163058859808</c:v>
                </c:pt>
                <c:pt idx="3">
                  <c:v>5.5576506479094429E-2</c:v>
                </c:pt>
                <c:pt idx="4">
                  <c:v>0.16983966816747231</c:v>
                </c:pt>
                <c:pt idx="5">
                  <c:v>0</c:v>
                </c:pt>
                <c:pt idx="6">
                  <c:v>0.34329983641497291</c:v>
                </c:pt>
                <c:pt idx="7">
                  <c:v>6.7201157455881816E-2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046528"/>
        <c:axId val="295056512"/>
      </c:barChart>
      <c:catAx>
        <c:axId val="2950465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056512"/>
        <c:crosses val="autoZero"/>
        <c:auto val="1"/>
        <c:lblAlgn val="ctr"/>
        <c:lblOffset val="100"/>
        <c:noMultiLvlLbl val="0"/>
      </c:catAx>
      <c:valAx>
        <c:axId val="2950565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0465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2584865.75</c:v>
                </c:pt>
                <c:pt idx="1">
                  <c:v>19235.999</c:v>
                </c:pt>
                <c:pt idx="2">
                  <c:v>0</c:v>
                </c:pt>
                <c:pt idx="3">
                  <c:v>119837.64000000001</c:v>
                </c:pt>
                <c:pt idx="4">
                  <c:v>11278.439000000006</c:v>
                </c:pt>
                <c:pt idx="5">
                  <c:v>129144.95000000001</c:v>
                </c:pt>
                <c:pt idx="6">
                  <c:v>6166.5149999999994</c:v>
                </c:pt>
                <c:pt idx="7">
                  <c:v>13171.931999999997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1.4843405364123119E-2</c:v>
                </c:pt>
                <c:pt idx="1">
                  <c:v>6.1648453475598504E-2</c:v>
                </c:pt>
                <c:pt idx="2">
                  <c:v>4.4937422967787376E-2</c:v>
                </c:pt>
                <c:pt idx="3">
                  <c:v>4.8913950935108357E-2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759872"/>
        <c:axId val="295761408"/>
      </c:barChart>
      <c:catAx>
        <c:axId val="29575987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761408"/>
        <c:crosses val="autoZero"/>
        <c:auto val="1"/>
        <c:lblAlgn val="ctr"/>
        <c:lblOffset val="100"/>
        <c:noMultiLvlLbl val="0"/>
      </c:catAx>
      <c:valAx>
        <c:axId val="2957614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7598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1.4047527036886813E-3</c:v>
                </c:pt>
                <c:pt idx="2">
                  <c:v>0</c:v>
                </c:pt>
                <c:pt idx="3">
                  <c:v>8.7580105179297874E-2</c:v>
                </c:pt>
                <c:pt idx="4">
                  <c:v>1.5137629664052471E-2</c:v>
                </c:pt>
                <c:pt idx="5">
                  <c:v>0.40546308151941957</c:v>
                </c:pt>
                <c:pt idx="6">
                  <c:v>3.907132719675941E-2</c:v>
                </c:pt>
                <c:pt idx="7">
                  <c:v>4.2894600649082938E-2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851136"/>
        <c:axId val="295852672"/>
      </c:barChart>
      <c:catAx>
        <c:axId val="2958511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852672"/>
        <c:crosses val="autoZero"/>
        <c:auto val="1"/>
        <c:lblAlgn val="ctr"/>
        <c:lblOffset val="100"/>
        <c:noMultiLvlLbl val="0"/>
      </c:catAx>
      <c:valAx>
        <c:axId val="2958526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8511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712397.84</c:v>
                </c:pt>
                <c:pt idx="1">
                  <c:v>756487.75</c:v>
                </c:pt>
                <c:pt idx="2">
                  <c:v>1115980.1599999999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7571.1869999999999</c:v>
                </c:pt>
                <c:pt idx="1">
                  <c:v>6801.1319999999996</c:v>
                </c:pt>
                <c:pt idx="2">
                  <c:v>4863.68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41181.279000000002</c:v>
                </c:pt>
                <c:pt idx="1">
                  <c:v>38033.708000000013</c:v>
                </c:pt>
                <c:pt idx="2">
                  <c:v>40622.652999999991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2710.4060000000027</c:v>
                </c:pt>
                <c:pt idx="1">
                  <c:v>3459.1010000000006</c:v>
                </c:pt>
                <c:pt idx="2">
                  <c:v>5108.9320000000016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51553.73</c:v>
                </c:pt>
                <c:pt idx="1">
                  <c:v>45861.440000000002</c:v>
                </c:pt>
                <c:pt idx="2">
                  <c:v>31729.78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1906.4780000000001</c:v>
                </c:pt>
                <c:pt idx="1">
                  <c:v>2677.4749999999999</c:v>
                </c:pt>
                <c:pt idx="2">
                  <c:v>1582.5619999999999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2526.6799999999967</c:v>
                </c:pt>
                <c:pt idx="1">
                  <c:v>3973.4900000000048</c:v>
                </c:pt>
                <c:pt idx="2">
                  <c:v>6671.7619999999961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907328"/>
        <c:axId val="295908864"/>
      </c:barChart>
      <c:catAx>
        <c:axId val="295907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908864"/>
        <c:crosses val="autoZero"/>
        <c:auto val="1"/>
        <c:lblAlgn val="ctr"/>
        <c:lblOffset val="100"/>
        <c:noMultiLvlLbl val="0"/>
      </c:catAx>
      <c:valAx>
        <c:axId val="29590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907328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0.35278841239866698</c:v>
                </c:pt>
                <c:pt idx="1">
                  <c:v>1.5255880835818786E-3</c:v>
                </c:pt>
                <c:pt idx="2">
                  <c:v>0</c:v>
                </c:pt>
                <c:pt idx="3">
                  <c:v>0.12519534760831191</c:v>
                </c:pt>
                <c:pt idx="4">
                  <c:v>1.8995300715544075E-2</c:v>
                </c:pt>
                <c:pt idx="5">
                  <c:v>0.42126320360311392</c:v>
                </c:pt>
                <c:pt idx="6">
                  <c:v>3.8382640325602006E-2</c:v>
                </c:pt>
                <c:pt idx="7">
                  <c:v>4.4318121519416075E-2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933824"/>
        <c:axId val="295935360"/>
      </c:barChart>
      <c:catAx>
        <c:axId val="2959338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935360"/>
        <c:crosses val="autoZero"/>
        <c:auto val="1"/>
        <c:lblAlgn val="ctr"/>
        <c:lblOffset val="100"/>
        <c:noMultiLvlLbl val="0"/>
      </c:catAx>
      <c:valAx>
        <c:axId val="2959353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9338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134756.79</c:v>
                </c:pt>
                <c:pt idx="2">
                  <c:v>0</c:v>
                </c:pt>
                <c:pt idx="3">
                  <c:v>33495.033000000003</c:v>
                </c:pt>
                <c:pt idx="4">
                  <c:v>8588.0910000000003</c:v>
                </c:pt>
                <c:pt idx="5">
                  <c:v>0</c:v>
                </c:pt>
                <c:pt idx="6">
                  <c:v>79.882000000000005</c:v>
                </c:pt>
                <c:pt idx="7">
                  <c:v>23827.918999999991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5.5998697674973015E-2</c:v>
                </c:pt>
                <c:pt idx="1">
                  <c:v>4.3681832826291123E-2</c:v>
                </c:pt>
                <c:pt idx="2">
                  <c:v>5.0338502710254605E-2</c:v>
                </c:pt>
                <c:pt idx="3">
                  <c:v>6.069751190823789E-2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11648"/>
        <c:axId val="266817536"/>
      </c:barChart>
      <c:catAx>
        <c:axId val="2668116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6817536"/>
        <c:crosses val="autoZero"/>
        <c:auto val="1"/>
        <c:lblAlgn val="ctr"/>
        <c:lblOffset val="100"/>
        <c:noMultiLvlLbl val="0"/>
      </c:catAx>
      <c:valAx>
        <c:axId val="2668175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681164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(MWh)</a:t>
            </a:r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4682689457207"/>
          <c:y val="0.26671397108287181"/>
          <c:w val="0.49197727895953303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121.51700000000002</c:v>
                </c:pt>
                <c:pt idx="1">
                  <c:v>238.55599999999993</c:v>
                </c:pt>
                <c:pt idx="2">
                  <c:v>132.06100000000001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673.27800000000002</c:v>
                </c:pt>
                <c:pt idx="1">
                  <c:v>1100.1310000000001</c:v>
                </c:pt>
                <c:pt idx="2">
                  <c:v>714.40499999999997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11089.066000000001</c:v>
                </c:pt>
                <c:pt idx="1">
                  <c:v>14309.238000000001</c:v>
                </c:pt>
                <c:pt idx="2">
                  <c:v>9227.1479999999992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38771.012999999999</c:v>
                </c:pt>
                <c:pt idx="1">
                  <c:v>51863.098999999995</c:v>
                </c:pt>
                <c:pt idx="2">
                  <c:v>32419.445999999996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392704"/>
        <c:axId val="288394240"/>
      </c:barChart>
      <c:catAx>
        <c:axId val="288392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8394240"/>
        <c:crosses val="autoZero"/>
        <c:auto val="1"/>
        <c:lblAlgn val="ctr"/>
        <c:lblOffset val="100"/>
        <c:noMultiLvlLbl val="0"/>
      </c:catAx>
      <c:valAx>
        <c:axId val="28839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3927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1.2770454018651357E-2</c:v>
                </c:pt>
                <c:pt idx="2">
                  <c:v>0</c:v>
                </c:pt>
                <c:pt idx="3">
                  <c:v>3.3946139415135863E-2</c:v>
                </c:pt>
                <c:pt idx="4">
                  <c:v>7.0677117242299477E-3</c:v>
                </c:pt>
                <c:pt idx="5">
                  <c:v>0</c:v>
                </c:pt>
                <c:pt idx="6">
                  <c:v>8.0577897518523079E-4</c:v>
                </c:pt>
                <c:pt idx="7">
                  <c:v>7.7529849388303235E-2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25088"/>
        <c:axId val="266847360"/>
      </c:barChart>
      <c:catAx>
        <c:axId val="2668250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6847360"/>
        <c:crosses val="autoZero"/>
        <c:auto val="1"/>
        <c:lblAlgn val="ctr"/>
        <c:lblOffset val="100"/>
        <c:noMultiLvlLbl val="0"/>
      </c:catAx>
      <c:valAx>
        <c:axId val="2668473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6825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51663.69</c:v>
                </c:pt>
                <c:pt idx="1">
                  <c:v>41075.58</c:v>
                </c:pt>
                <c:pt idx="2">
                  <c:v>42017.520000000004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10788.141</c:v>
                </c:pt>
                <c:pt idx="1">
                  <c:v>10920.5</c:v>
                </c:pt>
                <c:pt idx="2">
                  <c:v>11786.392000000003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1562.3720000000001</c:v>
                </c:pt>
                <c:pt idx="1">
                  <c:v>3229.4719999999998</c:v>
                </c:pt>
                <c:pt idx="2">
                  <c:v>3796.2470000000003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29.611000000000001</c:v>
                </c:pt>
                <c:pt idx="1">
                  <c:v>39.915999999999997</c:v>
                </c:pt>
                <c:pt idx="2">
                  <c:v>10.355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4182.6930000000066</c:v>
                </c:pt>
                <c:pt idx="1">
                  <c:v>6922.5109999999959</c:v>
                </c:pt>
                <c:pt idx="2">
                  <c:v>12722.714999999989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6901760"/>
        <c:axId val="266903552"/>
      </c:barChart>
      <c:catAx>
        <c:axId val="266901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6903552"/>
        <c:crosses val="autoZero"/>
        <c:auto val="1"/>
        <c:lblAlgn val="ctr"/>
        <c:lblOffset val="100"/>
        <c:noMultiLvlLbl val="0"/>
      </c:catAx>
      <c:valAx>
        <c:axId val="266903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690176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1.068742793164762E-2</c:v>
                </c:pt>
                <c:pt idx="2">
                  <c:v>0</c:v>
                </c:pt>
                <c:pt idx="3">
                  <c:v>3.499253072396017E-2</c:v>
                </c:pt>
                <c:pt idx="4">
                  <c:v>1.4464179938150799E-2</c:v>
                </c:pt>
                <c:pt idx="5">
                  <c:v>0</c:v>
                </c:pt>
                <c:pt idx="6">
                  <c:v>4.9721472736054967E-4</c:v>
                </c:pt>
                <c:pt idx="7">
                  <c:v>8.0171125222693443E-2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092608"/>
        <c:axId val="295094144"/>
      </c:barChart>
      <c:catAx>
        <c:axId val="2950926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094144"/>
        <c:crosses val="autoZero"/>
        <c:auto val="1"/>
        <c:lblAlgn val="ctr"/>
        <c:lblOffset val="100"/>
        <c:noMultiLvlLbl val="0"/>
      </c:catAx>
      <c:valAx>
        <c:axId val="2950941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0926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3341555.1910000001</c:v>
                </c:pt>
                <c:pt idx="1">
                  <c:v>3012686.9090000005</c:v>
                </c:pt>
                <c:pt idx="2">
                  <c:v>3106119.05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1258276.949</c:v>
                </c:pt>
                <c:pt idx="1">
                  <c:v>1130677.399</c:v>
                </c:pt>
                <c:pt idx="2">
                  <c:v>1177773.6170000001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561495.69499999995</c:v>
                </c:pt>
                <c:pt idx="1">
                  <c:v>508006.57000000007</c:v>
                </c:pt>
                <c:pt idx="2">
                  <c:v>531830.29599999997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5258.9059999999999</c:v>
                </c:pt>
                <c:pt idx="1">
                  <c:v>5843.9819999999991</c:v>
                </c:pt>
                <c:pt idx="2">
                  <c:v>5629.0889999999999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6617600"/>
        <c:axId val="266619136"/>
      </c:barChart>
      <c:catAx>
        <c:axId val="266617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6619136"/>
        <c:crosses val="autoZero"/>
        <c:auto val="1"/>
        <c:lblAlgn val="ctr"/>
        <c:lblOffset val="100"/>
        <c:noMultiLvlLbl val="0"/>
      </c:catAx>
      <c:valAx>
        <c:axId val="266619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6617600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112605802951355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2969550438621689E-2"/>
          <c:y val="0.3573991080119035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1428561.9679999999</c:v>
                </c:pt>
                <c:pt idx="1">
                  <c:v>3754781.8810000001</c:v>
                </c:pt>
                <c:pt idx="2">
                  <c:v>1392131.4079999998</c:v>
                </c:pt>
                <c:pt idx="3">
                  <c:v>2884885.8930000002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2014615731254199"/>
          <c:y val="0.39158492931825994"/>
          <c:w val="0.35194238732112942"/>
          <c:h val="0.600429753068942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6.8747467773843732E-2"/>
          <c:y val="0.30952694668247793"/>
          <c:w val="0.35115923387588727"/>
          <c:h val="0.6859069769711639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21947.595000000001</c:v>
                </c:pt>
                <c:pt idx="1">
                  <c:v>823951.35200000007</c:v>
                </c:pt>
                <c:pt idx="2">
                  <c:v>339728.19299999997</c:v>
                </c:pt>
                <c:pt idx="3">
                  <c:v>415705.42099999997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8415731652838436"/>
          <c:w val="0.49771689497716892"/>
          <c:h val="0.6078569352942961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6951386814712248E-2"/>
          <c:y val="0.30009735181009012"/>
          <c:w val="0.33426047246439572"/>
          <c:h val="0.6629989280267119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246811.73100000003</c:v>
                </c:pt>
                <c:pt idx="1">
                  <c:v>1546172.7310000001</c:v>
                </c:pt>
                <c:pt idx="2">
                  <c:v>580961.56293214997</c:v>
                </c:pt>
                <c:pt idx="3">
                  <c:v>1192781.9400678501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9908232801149285"/>
          <c:w val="0.49771689497716892"/>
          <c:h val="0.592932233041119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6082463462873215E-2"/>
          <c:y val="0.29932400308662432"/>
          <c:w val="0.35857990241931964"/>
          <c:h val="0.68571748877089012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16419.188000000002</c:v>
                </c:pt>
                <c:pt idx="2">
                  <c:v>312.78899999999999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40893785765268903"/>
          <c:w val="0.49771689497716892"/>
          <c:h val="0.583076269733576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fyzikální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-2744.866</c:v>
                </c:pt>
                <c:pt idx="1">
                  <c:v>-2066.4360000000001</c:v>
                </c:pt>
                <c:pt idx="2">
                  <c:v>-2582.3818019999999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-44.240214999999999</c:v>
                </c:pt>
                <c:pt idx="1">
                  <c:v>-52.695016999999993</c:v>
                </c:pt>
                <c:pt idx="2">
                  <c:v>-57.991782000000001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1890.193</c:v>
                </c:pt>
                <c:pt idx="1">
                  <c:v>1061.3230000000001</c:v>
                </c:pt>
                <c:pt idx="2">
                  <c:v>1039.746136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48.108474999999991</c:v>
                </c:pt>
                <c:pt idx="1">
                  <c:v>38.355231000000003</c:v>
                </c:pt>
                <c:pt idx="2">
                  <c:v>31.036968000000002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7949952"/>
        <c:axId val="267951488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'17'!$B$6:$D$6</c:f>
              <c:numCache>
                <c:formatCode>#,##0.0</c:formatCode>
                <c:ptCount val="3"/>
                <c:pt idx="0">
                  <c:v>-850.80473999999981</c:v>
                </c:pt>
                <c:pt idx="1">
                  <c:v>-1019.4527860000001</c:v>
                </c:pt>
                <c:pt idx="2">
                  <c:v>-1569.5904799999998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954816"/>
        <c:axId val="267953280"/>
      </c:lineChart>
      <c:catAx>
        <c:axId val="2679499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67951488"/>
        <c:crosses val="autoZero"/>
        <c:auto val="1"/>
        <c:lblAlgn val="ctr"/>
        <c:lblOffset val="100"/>
        <c:noMultiLvlLbl val="0"/>
      </c:catAx>
      <c:valAx>
        <c:axId val="26795148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949952"/>
        <c:crosses val="autoZero"/>
        <c:crossBetween val="between"/>
        <c:majorUnit val="500"/>
        <c:minorUnit val="500"/>
      </c:valAx>
      <c:valAx>
        <c:axId val="267953280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267954816"/>
        <c:crosses val="max"/>
        <c:crossBetween val="between"/>
        <c:majorUnit val="500"/>
        <c:minorUnit val="500"/>
      </c:valAx>
      <c:catAx>
        <c:axId val="26795481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679532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8288505218171512"/>
          <c:y val="7.16697266007824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4696268868187"/>
          <c:y val="0.13675168321351136"/>
          <c:w val="0.8415303731131812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6060</c:v>
                </c:pt>
                <c:pt idx="1">
                  <c:v>6624</c:v>
                </c:pt>
                <c:pt idx="2">
                  <c:v>5951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11276</c:v>
                </c:pt>
                <c:pt idx="1">
                  <c:v>10591</c:v>
                </c:pt>
                <c:pt idx="2">
                  <c:v>10428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68480"/>
        <c:axId val="267744000"/>
      </c:barChart>
      <c:catAx>
        <c:axId val="26766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67744000"/>
        <c:crosses val="autoZero"/>
        <c:auto val="1"/>
        <c:lblAlgn val="ctr"/>
        <c:lblOffset val="100"/>
        <c:noMultiLvlLbl val="0"/>
      </c:catAx>
      <c:valAx>
        <c:axId val="26774400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67668480"/>
        <c:crosses val="autoZero"/>
        <c:crossBetween val="between"/>
        <c:majorUnit val="4000"/>
      </c:valAx>
    </c:plotArea>
    <c:legend>
      <c:legendPos val="b"/>
      <c:layout>
        <c:manualLayout>
          <c:xMode val="edge"/>
          <c:yMode val="edge"/>
          <c:x val="2.5803629272639576E-4"/>
          <c:y val="0.34637843014313957"/>
          <c:w val="0.10969607599257439"/>
          <c:h val="0.2964195212033987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chart" Target="../charts/chart27.xml"/><Relationship Id="rId2" Type="http://schemas.openxmlformats.org/officeDocument/2006/relationships/image" Target="../media/image3.png"/><Relationship Id="rId1" Type="http://schemas.openxmlformats.org/officeDocument/2006/relationships/chart" Target="../charts/chart23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microsoft.com/office/2007/relationships/hdphoto" Target="../media/hdphoto3.wdp"/><Relationship Id="rId1" Type="http://schemas.openxmlformats.org/officeDocument/2006/relationships/image" Target="../media/image5.png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microsoft.com/office/2007/relationships/hdphoto" Target="../media/hdphoto4.wdp"/><Relationship Id="rId1" Type="http://schemas.openxmlformats.org/officeDocument/2006/relationships/image" Target="../media/image6.png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microsoft.com/office/2007/relationships/hdphoto" Target="../media/hdphoto6.wdp"/><Relationship Id="rId1" Type="http://schemas.openxmlformats.org/officeDocument/2006/relationships/image" Target="../media/image8.png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microsoft.com/office/2007/relationships/hdphoto" Target="../media/hdphoto8.wdp"/><Relationship Id="rId1" Type="http://schemas.openxmlformats.org/officeDocument/2006/relationships/image" Target="../media/image10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2" Type="http://schemas.microsoft.com/office/2007/relationships/hdphoto" Target="../media/hdphoto10.wdp"/><Relationship Id="rId1" Type="http://schemas.openxmlformats.org/officeDocument/2006/relationships/image" Target="../media/image12.png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microsoft.com/office/2007/relationships/hdphoto" Target="../media/hdphoto12.wdp"/><Relationship Id="rId1" Type="http://schemas.openxmlformats.org/officeDocument/2006/relationships/image" Target="../media/image14.png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7" Type="http://schemas.openxmlformats.org/officeDocument/2006/relationships/chart" Target="../charts/chart92.xml"/><Relationship Id="rId2" Type="http://schemas.microsoft.com/office/2007/relationships/hdphoto" Target="../media/hdphoto14.wdp"/><Relationship Id="rId1" Type="http://schemas.openxmlformats.org/officeDocument/2006/relationships/image" Target="../media/image16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5.wdp"/><Relationship Id="rId2" Type="http://schemas.openxmlformats.org/officeDocument/2006/relationships/image" Target="../media/image17.png"/><Relationship Id="rId1" Type="http://schemas.openxmlformats.org/officeDocument/2006/relationships/chart" Target="../charts/chart9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4.xml"/><Relationship Id="rId2" Type="http://schemas.openxmlformats.org/officeDocument/2006/relationships/chart" Target="../charts/chart113.xml"/><Relationship Id="rId1" Type="http://schemas.openxmlformats.org/officeDocument/2006/relationships/chart" Target="../charts/chart112.xml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30</xdr:row>
      <xdr:rowOff>144535</xdr:rowOff>
    </xdr:from>
    <xdr:to>
      <xdr:col>10</xdr:col>
      <xdr:colOff>256760</xdr:colOff>
      <xdr:row>37</xdr:row>
      <xdr:rowOff>66675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39758</xdr:rowOff>
    </xdr:from>
    <xdr:to>
      <xdr:col>10</xdr:col>
      <xdr:colOff>57150</xdr:colOff>
      <xdr:row>44</xdr:row>
      <xdr:rowOff>47626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457200</xdr:colOff>
      <xdr:row>31</xdr:row>
      <xdr:rowOff>47626</xdr:rowOff>
    </xdr:from>
    <xdr:to>
      <xdr:col>13</xdr:col>
      <xdr:colOff>657225</xdr:colOff>
      <xdr:row>37</xdr:row>
      <xdr:rowOff>66675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438150</xdr:colOff>
      <xdr:row>38</xdr:row>
      <xdr:rowOff>60049</xdr:rowOff>
    </xdr:from>
    <xdr:to>
      <xdr:col>13</xdr:col>
      <xdr:colOff>638175</xdr:colOff>
      <xdr:row>44</xdr:row>
      <xdr:rowOff>38100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252797</xdr:colOff>
      <xdr:row>30</xdr:row>
      <xdr:rowOff>50912</xdr:rowOff>
    </xdr:from>
    <xdr:to>
      <xdr:col>13</xdr:col>
      <xdr:colOff>193448</xdr:colOff>
      <xdr:row>46</xdr:row>
      <xdr:rowOff>114301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2947" y="4708637"/>
          <a:ext cx="3884001" cy="2320814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66262</xdr:rowOff>
    </xdr:from>
    <xdr:to>
      <xdr:col>13</xdr:col>
      <xdr:colOff>676274</xdr:colOff>
      <xdr:row>20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4</xdr:col>
      <xdr:colOff>195075</xdr:colOff>
      <xdr:row>44</xdr:row>
      <xdr:rowOff>144533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126723</xdr:rowOff>
    </xdr:from>
    <xdr:to>
      <xdr:col>4</xdr:col>
      <xdr:colOff>195075</xdr:colOff>
      <xdr:row>32</xdr:row>
      <xdr:rowOff>148323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456581</xdr:colOff>
      <xdr:row>20</xdr:row>
      <xdr:rowOff>126723</xdr:rowOff>
    </xdr:from>
    <xdr:to>
      <xdr:col>9</xdr:col>
      <xdr:colOff>99206</xdr:colOff>
      <xdr:row>32</xdr:row>
      <xdr:rowOff>148323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360711</xdr:colOff>
      <xdr:row>20</xdr:row>
      <xdr:rowOff>126723</xdr:rowOff>
    </xdr:from>
    <xdr:to>
      <xdr:col>14</xdr:col>
      <xdr:colOff>3336</xdr:colOff>
      <xdr:row>32</xdr:row>
      <xdr:rowOff>148323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452437</xdr:colOff>
      <xdr:row>32</xdr:row>
      <xdr:rowOff>133350</xdr:rowOff>
    </xdr:from>
    <xdr:to>
      <xdr:col>9</xdr:col>
      <xdr:colOff>95062</xdr:colOff>
      <xdr:row>44</xdr:row>
      <xdr:rowOff>144533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352424</xdr:colOff>
      <xdr:row>32</xdr:row>
      <xdr:rowOff>133350</xdr:rowOff>
    </xdr:from>
    <xdr:to>
      <xdr:col>13</xdr:col>
      <xdr:colOff>671324</xdr:colOff>
      <xdr:row>44</xdr:row>
      <xdr:rowOff>144533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85725</xdr:rowOff>
    </xdr:from>
    <xdr:to>
      <xdr:col>33</xdr:col>
      <xdr:colOff>1</xdr:colOff>
      <xdr:row>67</xdr:row>
      <xdr:rowOff>125325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3</xdr:col>
      <xdr:colOff>514350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90487</xdr:rowOff>
    </xdr:from>
    <xdr:to>
      <xdr:col>10</xdr:col>
      <xdr:colOff>228600</xdr:colOff>
      <xdr:row>29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314325</xdr:colOff>
      <xdr:row>18</xdr:row>
      <xdr:rowOff>90487</xdr:rowOff>
    </xdr:from>
    <xdr:to>
      <xdr:col>15</xdr:col>
      <xdr:colOff>571500</xdr:colOff>
      <xdr:row>29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23</xdr:row>
      <xdr:rowOff>123826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71648</xdr:rowOff>
    </xdr:from>
    <xdr:to>
      <xdr:col>5</xdr:col>
      <xdr:colOff>266700</xdr:colOff>
      <xdr:row>46</xdr:row>
      <xdr:rowOff>38048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152399</xdr:colOff>
      <xdr:row>36</xdr:row>
      <xdr:rowOff>71648</xdr:rowOff>
    </xdr:from>
    <xdr:to>
      <xdr:col>13</xdr:col>
      <xdr:colOff>209549</xdr:colOff>
      <xdr:row>46</xdr:row>
      <xdr:rowOff>66886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123824</xdr:rowOff>
    </xdr:from>
    <xdr:to>
      <xdr:col>11</xdr:col>
      <xdr:colOff>66675</xdr:colOff>
      <xdr:row>23</xdr:row>
      <xdr:rowOff>57149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15</xdr:row>
      <xdr:rowOff>57149</xdr:rowOff>
    </xdr:from>
    <xdr:to>
      <xdr:col>15</xdr:col>
      <xdr:colOff>628648</xdr:colOff>
      <xdr:row>23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148258</xdr:rowOff>
    </xdr:from>
    <xdr:to>
      <xdr:col>9</xdr:col>
      <xdr:colOff>438149</xdr:colOff>
      <xdr:row>43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104775</xdr:colOff>
      <xdr:row>35</xdr:row>
      <xdr:rowOff>4763</xdr:rowOff>
    </xdr:from>
    <xdr:to>
      <xdr:col>15</xdr:col>
      <xdr:colOff>638175</xdr:colOff>
      <xdr:row>43</xdr:row>
      <xdr:rowOff>19051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414132</xdr:colOff>
      <xdr:row>21</xdr:row>
      <xdr:rowOff>98885</xdr:rowOff>
    </xdr:from>
    <xdr:to>
      <xdr:col>12</xdr:col>
      <xdr:colOff>530087</xdr:colOff>
      <xdr:row>43</xdr:row>
      <xdr:rowOff>32210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266700</xdr:colOff>
      <xdr:row>43</xdr:row>
      <xdr:rowOff>97813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97813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47</xdr:row>
      <xdr:rowOff>24848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21</xdr:row>
      <xdr:rowOff>9525</xdr:rowOff>
    </xdr:from>
    <xdr:to>
      <xdr:col>9</xdr:col>
      <xdr:colOff>1181099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Sheet3"/>
      <sheetName val="2_kapitola"/>
      <sheetName val="4_kapitola"/>
      <sheetName val="kraje"/>
      <sheetName val="11_kapitola"/>
      <sheetName val="QZ 5"/>
      <sheetName val="QZ 12"/>
      <sheetName val="QZ 12.1"/>
      <sheetName val="QZ 13.1"/>
    </sheetNames>
    <sheetDataSet>
      <sheetData sheetId="0">
        <row r="5">
          <cell r="D5" t="str">
            <v>000012_Z11</v>
          </cell>
          <cell r="P5">
            <v>0.02</v>
          </cell>
          <cell r="AE5">
            <v>1</v>
          </cell>
        </row>
        <row r="6">
          <cell r="D6" t="str">
            <v>000012_Z11</v>
          </cell>
          <cell r="P6">
            <v>0.02</v>
          </cell>
          <cell r="AE6">
            <v>2</v>
          </cell>
        </row>
        <row r="7">
          <cell r="D7" t="str">
            <v>000012_Z11</v>
          </cell>
          <cell r="P7">
            <v>0.02</v>
          </cell>
          <cell r="AE7">
            <v>3</v>
          </cell>
        </row>
        <row r="8">
          <cell r="D8" t="str">
            <v>000013_Z11</v>
          </cell>
          <cell r="P8">
            <v>5.5E-2</v>
          </cell>
          <cell r="AE8">
            <v>1</v>
          </cell>
        </row>
        <row r="9">
          <cell r="D9" t="str">
            <v>000013_Z11</v>
          </cell>
          <cell r="P9">
            <v>5.5E-2</v>
          </cell>
          <cell r="AE9">
            <v>2</v>
          </cell>
        </row>
        <row r="10">
          <cell r="D10" t="str">
            <v>000013_Z11</v>
          </cell>
          <cell r="P10">
            <v>5.5E-2</v>
          </cell>
          <cell r="AE10">
            <v>3</v>
          </cell>
        </row>
        <row r="11">
          <cell r="D11" t="str">
            <v>000016_Z11</v>
          </cell>
          <cell r="P11">
            <v>2.4900000000000002</v>
          </cell>
          <cell r="AE11">
            <v>1</v>
          </cell>
        </row>
        <row r="12">
          <cell r="D12" t="str">
            <v>000016_Z11</v>
          </cell>
          <cell r="P12">
            <v>2.4900000000000002</v>
          </cell>
          <cell r="AE12">
            <v>2</v>
          </cell>
        </row>
        <row r="13">
          <cell r="D13" t="str">
            <v>000016_Z11</v>
          </cell>
          <cell r="P13">
            <v>2.4900000000000002</v>
          </cell>
          <cell r="AE13">
            <v>3</v>
          </cell>
        </row>
        <row r="14">
          <cell r="D14" t="str">
            <v>000017_Z11</v>
          </cell>
          <cell r="P14">
            <v>2.4900000000000002</v>
          </cell>
          <cell r="AE14">
            <v>1</v>
          </cell>
        </row>
        <row r="15">
          <cell r="D15" t="str">
            <v>000017_Z11</v>
          </cell>
          <cell r="P15">
            <v>2.4900000000000002</v>
          </cell>
          <cell r="AE15">
            <v>2</v>
          </cell>
        </row>
        <row r="16">
          <cell r="D16" t="str">
            <v>000017_Z11</v>
          </cell>
          <cell r="P16">
            <v>2.4900000000000002</v>
          </cell>
          <cell r="AE16">
            <v>3</v>
          </cell>
        </row>
        <row r="17">
          <cell r="D17" t="str">
            <v>000018_Z11</v>
          </cell>
          <cell r="P17">
            <v>0.64800000000000002</v>
          </cell>
          <cell r="AE17">
            <v>1</v>
          </cell>
        </row>
        <row r="18">
          <cell r="D18" t="str">
            <v>000018_Z11</v>
          </cell>
          <cell r="P18">
            <v>0.64800000000000002</v>
          </cell>
          <cell r="AE18">
            <v>2</v>
          </cell>
        </row>
        <row r="19">
          <cell r="D19" t="str">
            <v>000018_Z11</v>
          </cell>
          <cell r="P19">
            <v>0.64800000000000002</v>
          </cell>
          <cell r="AE19">
            <v>3</v>
          </cell>
        </row>
        <row r="20">
          <cell r="D20" t="str">
            <v>000019_Z11</v>
          </cell>
          <cell r="P20">
            <v>0.64800000000000002</v>
          </cell>
          <cell r="AE20">
            <v>1</v>
          </cell>
        </row>
        <row r="21">
          <cell r="D21" t="str">
            <v>000019_Z11</v>
          </cell>
          <cell r="P21">
            <v>0.64800000000000002</v>
          </cell>
          <cell r="AE21">
            <v>2</v>
          </cell>
        </row>
        <row r="22">
          <cell r="D22" t="str">
            <v>000019_Z11</v>
          </cell>
          <cell r="P22">
            <v>0.64800000000000002</v>
          </cell>
          <cell r="AE22">
            <v>3</v>
          </cell>
        </row>
        <row r="23">
          <cell r="D23" t="str">
            <v>000020_Z11</v>
          </cell>
          <cell r="P23">
            <v>0.3</v>
          </cell>
          <cell r="AE23">
            <v>1</v>
          </cell>
        </row>
        <row r="24">
          <cell r="D24" t="str">
            <v>000020_Z11</v>
          </cell>
          <cell r="P24">
            <v>0.3</v>
          </cell>
          <cell r="AE24">
            <v>2</v>
          </cell>
        </row>
        <row r="25">
          <cell r="D25" t="str">
            <v>000020_Z11</v>
          </cell>
          <cell r="P25">
            <v>0.3</v>
          </cell>
          <cell r="AE25">
            <v>3</v>
          </cell>
        </row>
        <row r="26">
          <cell r="D26" t="str">
            <v>000021_Z11</v>
          </cell>
          <cell r="P26">
            <v>0.16</v>
          </cell>
          <cell r="AE26">
            <v>1</v>
          </cell>
        </row>
        <row r="27">
          <cell r="D27" t="str">
            <v>000021_Z11</v>
          </cell>
          <cell r="P27">
            <v>0.16</v>
          </cell>
          <cell r="AE27">
            <v>2</v>
          </cell>
        </row>
        <row r="28">
          <cell r="D28" t="str">
            <v>000021_Z11</v>
          </cell>
          <cell r="P28">
            <v>0.16</v>
          </cell>
          <cell r="AE28">
            <v>3</v>
          </cell>
        </row>
        <row r="29">
          <cell r="D29" t="str">
            <v>000022_Z11</v>
          </cell>
          <cell r="P29">
            <v>5.5E-2</v>
          </cell>
          <cell r="AE29">
            <v>1</v>
          </cell>
        </row>
        <row r="30">
          <cell r="D30" t="str">
            <v>000022_Z11</v>
          </cell>
          <cell r="P30">
            <v>5.5E-2</v>
          </cell>
          <cell r="AE30">
            <v>2</v>
          </cell>
        </row>
        <row r="31">
          <cell r="D31" t="str">
            <v>000022_Z11</v>
          </cell>
          <cell r="P31">
            <v>5.5E-2</v>
          </cell>
          <cell r="AE31">
            <v>3</v>
          </cell>
        </row>
        <row r="32">
          <cell r="D32" t="str">
            <v>000023_Z11</v>
          </cell>
          <cell r="P32">
            <v>0.48</v>
          </cell>
          <cell r="AE32">
            <v>1</v>
          </cell>
        </row>
        <row r="33">
          <cell r="D33" t="str">
            <v>000023_Z11</v>
          </cell>
          <cell r="P33">
            <v>0.48</v>
          </cell>
          <cell r="AE33">
            <v>2</v>
          </cell>
        </row>
        <row r="34">
          <cell r="D34" t="str">
            <v>000023_Z11</v>
          </cell>
          <cell r="P34">
            <v>0.48</v>
          </cell>
          <cell r="AE34">
            <v>3</v>
          </cell>
        </row>
        <row r="35">
          <cell r="D35" t="str">
            <v>000027_Z11</v>
          </cell>
          <cell r="P35">
            <v>1.9E-2</v>
          </cell>
          <cell r="AE35">
            <v>1</v>
          </cell>
        </row>
        <row r="36">
          <cell r="D36" t="str">
            <v>000027_Z11</v>
          </cell>
          <cell r="P36">
            <v>1.9E-2</v>
          </cell>
          <cell r="AE36">
            <v>2</v>
          </cell>
        </row>
        <row r="37">
          <cell r="D37" t="str">
            <v>000027_Z11</v>
          </cell>
          <cell r="P37">
            <v>1.9E-2</v>
          </cell>
          <cell r="AE37">
            <v>3</v>
          </cell>
        </row>
        <row r="38">
          <cell r="D38" t="str">
            <v>000028_Z11</v>
          </cell>
          <cell r="P38">
            <v>0.33</v>
          </cell>
          <cell r="AE38">
            <v>1</v>
          </cell>
        </row>
        <row r="39">
          <cell r="D39" t="str">
            <v>000028_Z11</v>
          </cell>
          <cell r="P39">
            <v>0.33</v>
          </cell>
          <cell r="AE39">
            <v>2</v>
          </cell>
        </row>
        <row r="40">
          <cell r="D40" t="str">
            <v>000028_Z11</v>
          </cell>
          <cell r="P40">
            <v>0.33</v>
          </cell>
          <cell r="AE40">
            <v>3</v>
          </cell>
        </row>
        <row r="41">
          <cell r="D41" t="str">
            <v>000029_Z11</v>
          </cell>
          <cell r="P41">
            <v>0.19500000000000001</v>
          </cell>
          <cell r="AE41">
            <v>1</v>
          </cell>
        </row>
        <row r="42">
          <cell r="D42" t="str">
            <v>000029_Z11</v>
          </cell>
          <cell r="P42">
            <v>0.19500000000000001</v>
          </cell>
          <cell r="AE42">
            <v>2</v>
          </cell>
        </row>
        <row r="43">
          <cell r="D43" t="str">
            <v>000029_Z11</v>
          </cell>
          <cell r="P43">
            <v>0.19500000000000001</v>
          </cell>
          <cell r="AE43">
            <v>3</v>
          </cell>
        </row>
        <row r="44">
          <cell r="D44" t="str">
            <v>000034_Z11</v>
          </cell>
          <cell r="P44">
            <v>0.06</v>
          </cell>
          <cell r="AE44">
            <v>1</v>
          </cell>
        </row>
        <row r="45">
          <cell r="D45" t="str">
            <v>000034_Z11</v>
          </cell>
          <cell r="P45">
            <v>0.06</v>
          </cell>
          <cell r="AE45">
            <v>2</v>
          </cell>
        </row>
        <row r="46">
          <cell r="D46" t="str">
            <v>000034_Z11</v>
          </cell>
          <cell r="P46">
            <v>0.06</v>
          </cell>
          <cell r="AE46">
            <v>3</v>
          </cell>
        </row>
        <row r="47">
          <cell r="D47" t="str">
            <v>000035_Z11</v>
          </cell>
          <cell r="P47">
            <v>7.4999999999999997E-2</v>
          </cell>
          <cell r="AE47">
            <v>1</v>
          </cell>
        </row>
        <row r="48">
          <cell r="D48" t="str">
            <v>000035_Z11</v>
          </cell>
          <cell r="P48">
            <v>7.4999999999999997E-2</v>
          </cell>
          <cell r="AE48">
            <v>2</v>
          </cell>
        </row>
        <row r="49">
          <cell r="D49" t="str">
            <v>000035_Z11</v>
          </cell>
          <cell r="P49">
            <v>7.4999999999999997E-2</v>
          </cell>
          <cell r="AE49">
            <v>3</v>
          </cell>
        </row>
        <row r="50">
          <cell r="D50" t="str">
            <v>000036_Z11</v>
          </cell>
          <cell r="P50">
            <v>3.5000000000000003E-2</v>
          </cell>
          <cell r="AE50">
            <v>1</v>
          </cell>
        </row>
        <row r="51">
          <cell r="D51" t="str">
            <v>000036_Z11</v>
          </cell>
          <cell r="P51">
            <v>3.5000000000000003E-2</v>
          </cell>
          <cell r="AE51">
            <v>2</v>
          </cell>
        </row>
        <row r="52">
          <cell r="D52" t="str">
            <v>000036_Z11</v>
          </cell>
          <cell r="P52">
            <v>3.5000000000000003E-2</v>
          </cell>
          <cell r="AE52">
            <v>3</v>
          </cell>
        </row>
        <row r="53">
          <cell r="D53" t="str">
            <v>000038_Z11</v>
          </cell>
          <cell r="P53">
            <v>0.17</v>
          </cell>
          <cell r="AE53">
            <v>1</v>
          </cell>
        </row>
        <row r="54">
          <cell r="D54" t="str">
            <v>000038_Z11</v>
          </cell>
          <cell r="P54">
            <v>0.17</v>
          </cell>
          <cell r="AE54">
            <v>2</v>
          </cell>
        </row>
        <row r="55">
          <cell r="D55" t="str">
            <v>000038_Z11</v>
          </cell>
          <cell r="P55">
            <v>0.17</v>
          </cell>
          <cell r="AE55">
            <v>3</v>
          </cell>
        </row>
        <row r="56">
          <cell r="D56" t="str">
            <v>000039_Z11</v>
          </cell>
          <cell r="P56">
            <v>7.4999999999999997E-2</v>
          </cell>
          <cell r="AE56">
            <v>1</v>
          </cell>
        </row>
        <row r="57">
          <cell r="D57" t="str">
            <v>000039_Z11</v>
          </cell>
          <cell r="P57">
            <v>7.4999999999999997E-2</v>
          </cell>
          <cell r="AE57">
            <v>2</v>
          </cell>
        </row>
        <row r="58">
          <cell r="D58" t="str">
            <v>000039_Z11</v>
          </cell>
          <cell r="P58">
            <v>7.4999999999999997E-2</v>
          </cell>
          <cell r="AE58">
            <v>3</v>
          </cell>
        </row>
        <row r="59">
          <cell r="D59" t="str">
            <v>000044_Z11</v>
          </cell>
          <cell r="P59">
            <v>0.18</v>
          </cell>
          <cell r="AE59">
            <v>1</v>
          </cell>
        </row>
        <row r="60">
          <cell r="D60" t="str">
            <v>000044_Z11</v>
          </cell>
          <cell r="P60">
            <v>0.18</v>
          </cell>
          <cell r="AE60">
            <v>2</v>
          </cell>
        </row>
        <row r="61">
          <cell r="D61" t="str">
            <v>000044_Z11</v>
          </cell>
          <cell r="P61">
            <v>0.18</v>
          </cell>
          <cell r="AE61">
            <v>3</v>
          </cell>
        </row>
        <row r="62">
          <cell r="D62" t="str">
            <v>000046_Z11</v>
          </cell>
          <cell r="P62">
            <v>5.5E-2</v>
          </cell>
          <cell r="AE62">
            <v>1</v>
          </cell>
        </row>
        <row r="63">
          <cell r="D63" t="str">
            <v>000046_Z11</v>
          </cell>
          <cell r="P63">
            <v>5.5E-2</v>
          </cell>
          <cell r="AE63">
            <v>2</v>
          </cell>
        </row>
        <row r="64">
          <cell r="D64" t="str">
            <v>000046_Z11</v>
          </cell>
          <cell r="P64">
            <v>5.5E-2</v>
          </cell>
          <cell r="AE64">
            <v>3</v>
          </cell>
        </row>
        <row r="65">
          <cell r="D65" t="str">
            <v>000050_Z11</v>
          </cell>
          <cell r="P65">
            <v>0.03</v>
          </cell>
          <cell r="AE65">
            <v>1</v>
          </cell>
        </row>
        <row r="66">
          <cell r="D66" t="str">
            <v>000050_Z11</v>
          </cell>
          <cell r="P66">
            <v>0.03</v>
          </cell>
          <cell r="AE66">
            <v>2</v>
          </cell>
        </row>
        <row r="67">
          <cell r="D67" t="str">
            <v>000050_Z11</v>
          </cell>
          <cell r="P67">
            <v>0.03</v>
          </cell>
          <cell r="AE67">
            <v>3</v>
          </cell>
        </row>
        <row r="68">
          <cell r="D68" t="str">
            <v>000052_Z11</v>
          </cell>
          <cell r="P68">
            <v>5.5E-2</v>
          </cell>
          <cell r="AE68">
            <v>1</v>
          </cell>
        </row>
        <row r="69">
          <cell r="D69" t="str">
            <v>000052_Z11</v>
          </cell>
          <cell r="P69">
            <v>5.5E-2</v>
          </cell>
          <cell r="AE69">
            <v>2</v>
          </cell>
        </row>
        <row r="70">
          <cell r="D70" t="str">
            <v>000052_Z11</v>
          </cell>
          <cell r="P70">
            <v>5.5E-2</v>
          </cell>
          <cell r="AE70">
            <v>3</v>
          </cell>
        </row>
        <row r="71">
          <cell r="D71" t="str">
            <v>000063_Z11</v>
          </cell>
          <cell r="P71">
            <v>0.03</v>
          </cell>
          <cell r="AE71">
            <v>1</v>
          </cell>
        </row>
        <row r="72">
          <cell r="D72" t="str">
            <v>000063_Z11</v>
          </cell>
          <cell r="P72">
            <v>0.03</v>
          </cell>
          <cell r="AE72">
            <v>2</v>
          </cell>
        </row>
        <row r="73">
          <cell r="D73" t="str">
            <v>000063_Z11</v>
          </cell>
          <cell r="P73">
            <v>0.03</v>
          </cell>
          <cell r="AE73">
            <v>3</v>
          </cell>
        </row>
        <row r="74">
          <cell r="D74" t="str">
            <v>000065_Z11</v>
          </cell>
          <cell r="P74">
            <v>0.2</v>
          </cell>
          <cell r="AE74">
            <v>1</v>
          </cell>
        </row>
        <row r="75">
          <cell r="D75" t="str">
            <v>000065_Z11</v>
          </cell>
          <cell r="P75">
            <v>0.2</v>
          </cell>
          <cell r="AE75">
            <v>2</v>
          </cell>
        </row>
        <row r="76">
          <cell r="D76" t="str">
            <v>000065_Z11</v>
          </cell>
          <cell r="P76">
            <v>0.2</v>
          </cell>
          <cell r="AE76">
            <v>3</v>
          </cell>
        </row>
        <row r="77">
          <cell r="D77" t="str">
            <v>000069_Z11</v>
          </cell>
          <cell r="P77">
            <v>0.75600000000000001</v>
          </cell>
          <cell r="AE77">
            <v>1</v>
          </cell>
        </row>
        <row r="78">
          <cell r="D78" t="str">
            <v>000069_Z11</v>
          </cell>
          <cell r="P78">
            <v>0.75600000000000001</v>
          </cell>
          <cell r="AE78">
            <v>2</v>
          </cell>
        </row>
        <row r="79">
          <cell r="D79" t="str">
            <v>000069_Z11</v>
          </cell>
          <cell r="P79">
            <v>0.75600000000000001</v>
          </cell>
          <cell r="AE79">
            <v>3</v>
          </cell>
        </row>
        <row r="80">
          <cell r="D80" t="str">
            <v>000072_Z11</v>
          </cell>
          <cell r="P80">
            <v>0.25</v>
          </cell>
          <cell r="AE80">
            <v>1</v>
          </cell>
        </row>
        <row r="81">
          <cell r="D81" t="str">
            <v>000072_Z11</v>
          </cell>
          <cell r="P81">
            <v>0.25</v>
          </cell>
          <cell r="AE81">
            <v>2</v>
          </cell>
        </row>
        <row r="82">
          <cell r="D82" t="str">
            <v>000072_Z11</v>
          </cell>
          <cell r="P82">
            <v>0.25</v>
          </cell>
          <cell r="AE82">
            <v>3</v>
          </cell>
        </row>
        <row r="83">
          <cell r="D83" t="str">
            <v>000073_Z11</v>
          </cell>
          <cell r="P83">
            <v>0.30399999999999999</v>
          </cell>
          <cell r="AE83">
            <v>1</v>
          </cell>
        </row>
        <row r="84">
          <cell r="D84" t="str">
            <v>000073_Z11</v>
          </cell>
          <cell r="P84">
            <v>0.30399999999999999</v>
          </cell>
          <cell r="AE84">
            <v>2</v>
          </cell>
        </row>
        <row r="85">
          <cell r="D85" t="str">
            <v>000073_Z11</v>
          </cell>
          <cell r="P85">
            <v>0.30399999999999999</v>
          </cell>
          <cell r="AE85">
            <v>3</v>
          </cell>
        </row>
        <row r="86">
          <cell r="D86" t="str">
            <v>000074_Z11</v>
          </cell>
          <cell r="P86">
            <v>0.248</v>
          </cell>
          <cell r="AE86">
            <v>1</v>
          </cell>
        </row>
        <row r="87">
          <cell r="D87" t="str">
            <v>000074_Z11</v>
          </cell>
          <cell r="P87">
            <v>0.248</v>
          </cell>
          <cell r="AE87">
            <v>2</v>
          </cell>
        </row>
        <row r="88">
          <cell r="D88" t="str">
            <v>000074_Z11</v>
          </cell>
          <cell r="P88">
            <v>0.248</v>
          </cell>
          <cell r="AE88">
            <v>3</v>
          </cell>
        </row>
        <row r="89">
          <cell r="D89" t="str">
            <v>000077_Z11</v>
          </cell>
          <cell r="P89">
            <v>0.21</v>
          </cell>
          <cell r="AE89">
            <v>1</v>
          </cell>
        </row>
        <row r="90">
          <cell r="D90" t="str">
            <v>000077_Z11</v>
          </cell>
          <cell r="P90">
            <v>0.21</v>
          </cell>
          <cell r="AE90">
            <v>2</v>
          </cell>
        </row>
        <row r="91">
          <cell r="D91" t="str">
            <v>000077_Z11</v>
          </cell>
          <cell r="P91">
            <v>0.21</v>
          </cell>
          <cell r="AE91">
            <v>3</v>
          </cell>
        </row>
        <row r="92">
          <cell r="D92" t="str">
            <v>000078_Z11</v>
          </cell>
          <cell r="P92">
            <v>0.375</v>
          </cell>
          <cell r="AE92">
            <v>1</v>
          </cell>
        </row>
        <row r="93">
          <cell r="D93" t="str">
            <v>000078_Z11</v>
          </cell>
          <cell r="P93">
            <v>0.375</v>
          </cell>
          <cell r="AE93">
            <v>2</v>
          </cell>
        </row>
        <row r="94">
          <cell r="D94" t="str">
            <v>000078_Z11</v>
          </cell>
          <cell r="P94">
            <v>0.375</v>
          </cell>
          <cell r="AE94">
            <v>3</v>
          </cell>
        </row>
        <row r="95">
          <cell r="D95" t="str">
            <v>000086_Z11</v>
          </cell>
          <cell r="P95">
            <v>0.1</v>
          </cell>
          <cell r="AE95">
            <v>1</v>
          </cell>
        </row>
        <row r="96">
          <cell r="D96" t="str">
            <v>000086_Z11</v>
          </cell>
          <cell r="P96">
            <v>0.1</v>
          </cell>
          <cell r="AE96">
            <v>2</v>
          </cell>
        </row>
        <row r="97">
          <cell r="D97" t="str">
            <v>000086_Z11</v>
          </cell>
          <cell r="P97">
            <v>0.1</v>
          </cell>
          <cell r="AE97">
            <v>3</v>
          </cell>
        </row>
        <row r="98">
          <cell r="D98" t="str">
            <v>000087_Z11</v>
          </cell>
          <cell r="P98">
            <v>0.03</v>
          </cell>
          <cell r="AE98">
            <v>1</v>
          </cell>
        </row>
        <row r="99">
          <cell r="D99" t="str">
            <v>000087_Z11</v>
          </cell>
          <cell r="P99">
            <v>0.03</v>
          </cell>
          <cell r="AE99">
            <v>2</v>
          </cell>
        </row>
        <row r="100">
          <cell r="D100" t="str">
            <v>000087_Z11</v>
          </cell>
          <cell r="P100">
            <v>0.03</v>
          </cell>
          <cell r="AE100">
            <v>3</v>
          </cell>
        </row>
        <row r="101">
          <cell r="D101" t="str">
            <v>000088_Z11</v>
          </cell>
          <cell r="P101">
            <v>0.03</v>
          </cell>
          <cell r="AE101">
            <v>1</v>
          </cell>
        </row>
        <row r="102">
          <cell r="D102" t="str">
            <v>000088_Z11</v>
          </cell>
          <cell r="P102">
            <v>0.03</v>
          </cell>
          <cell r="AE102">
            <v>2</v>
          </cell>
        </row>
        <row r="103">
          <cell r="D103" t="str">
            <v>000088_Z11</v>
          </cell>
          <cell r="P103">
            <v>0.03</v>
          </cell>
          <cell r="AE103">
            <v>3</v>
          </cell>
        </row>
        <row r="104">
          <cell r="D104" t="str">
            <v>000089_Z11</v>
          </cell>
          <cell r="P104">
            <v>5.5E-2</v>
          </cell>
          <cell r="AE104">
            <v>1</v>
          </cell>
        </row>
        <row r="105">
          <cell r="D105" t="str">
            <v>000089_Z11</v>
          </cell>
          <cell r="P105">
            <v>5.5E-2</v>
          </cell>
          <cell r="AE105">
            <v>2</v>
          </cell>
        </row>
        <row r="106">
          <cell r="D106" t="str">
            <v>000089_Z11</v>
          </cell>
          <cell r="P106">
            <v>5.5E-2</v>
          </cell>
          <cell r="AE106">
            <v>3</v>
          </cell>
        </row>
        <row r="107">
          <cell r="D107" t="str">
            <v>000097_Z11</v>
          </cell>
          <cell r="P107">
            <v>0.03</v>
          </cell>
          <cell r="AE107">
            <v>1</v>
          </cell>
        </row>
        <row r="108">
          <cell r="D108" t="str">
            <v>000097_Z11</v>
          </cell>
          <cell r="P108">
            <v>0.03</v>
          </cell>
          <cell r="AE108">
            <v>2</v>
          </cell>
        </row>
        <row r="109">
          <cell r="D109" t="str">
            <v>000097_Z11</v>
          </cell>
          <cell r="P109">
            <v>0.03</v>
          </cell>
          <cell r="AE109">
            <v>3</v>
          </cell>
        </row>
        <row r="110">
          <cell r="D110" t="str">
            <v>000098_Z11</v>
          </cell>
          <cell r="P110">
            <v>0.03</v>
          </cell>
          <cell r="AE110">
            <v>1</v>
          </cell>
        </row>
        <row r="111">
          <cell r="D111" t="str">
            <v>000098_Z11</v>
          </cell>
          <cell r="P111">
            <v>0.03</v>
          </cell>
          <cell r="AE111">
            <v>2</v>
          </cell>
        </row>
        <row r="112">
          <cell r="D112" t="str">
            <v>000098_Z11</v>
          </cell>
          <cell r="P112">
            <v>0.03</v>
          </cell>
          <cell r="AE112">
            <v>3</v>
          </cell>
        </row>
        <row r="113">
          <cell r="D113" t="str">
            <v>000164_Z11</v>
          </cell>
          <cell r="P113">
            <v>1.5</v>
          </cell>
          <cell r="AE113">
            <v>1</v>
          </cell>
        </row>
        <row r="114">
          <cell r="D114" t="str">
            <v>000164_Z11</v>
          </cell>
          <cell r="P114">
            <v>1.5</v>
          </cell>
          <cell r="AE114">
            <v>2</v>
          </cell>
        </row>
        <row r="115">
          <cell r="D115" t="str">
            <v>000164_Z11</v>
          </cell>
          <cell r="P115">
            <v>1.5</v>
          </cell>
          <cell r="AE115">
            <v>3</v>
          </cell>
        </row>
        <row r="116">
          <cell r="D116" t="str">
            <v>000165_Z11</v>
          </cell>
          <cell r="P116">
            <v>4.8</v>
          </cell>
          <cell r="AE116">
            <v>1</v>
          </cell>
        </row>
        <row r="117">
          <cell r="D117" t="str">
            <v>000165_Z11</v>
          </cell>
          <cell r="P117">
            <v>4.8</v>
          </cell>
          <cell r="AE117">
            <v>2</v>
          </cell>
        </row>
        <row r="118">
          <cell r="D118" t="str">
            <v>000165_Z11</v>
          </cell>
          <cell r="P118">
            <v>4.8</v>
          </cell>
          <cell r="AE118">
            <v>3</v>
          </cell>
        </row>
        <row r="119">
          <cell r="D119" t="str">
            <v>000166_Z11</v>
          </cell>
          <cell r="P119">
            <v>1.9</v>
          </cell>
          <cell r="AE119">
            <v>1</v>
          </cell>
        </row>
        <row r="120">
          <cell r="D120" t="str">
            <v>000166_Z11</v>
          </cell>
          <cell r="P120">
            <v>1.9</v>
          </cell>
          <cell r="AE120">
            <v>2</v>
          </cell>
        </row>
        <row r="121">
          <cell r="D121" t="str">
            <v>000166_Z11</v>
          </cell>
          <cell r="P121">
            <v>1.9</v>
          </cell>
          <cell r="AE121">
            <v>3</v>
          </cell>
        </row>
        <row r="122">
          <cell r="D122" t="str">
            <v>000167_Z11</v>
          </cell>
          <cell r="P122">
            <v>0.94</v>
          </cell>
          <cell r="AE122">
            <v>1</v>
          </cell>
        </row>
        <row r="123">
          <cell r="D123" t="str">
            <v>000167_Z11</v>
          </cell>
          <cell r="P123">
            <v>0.94</v>
          </cell>
          <cell r="AE123">
            <v>2</v>
          </cell>
        </row>
        <row r="124">
          <cell r="D124" t="str">
            <v>000167_Z11</v>
          </cell>
          <cell r="P124">
            <v>0.94</v>
          </cell>
          <cell r="AE124">
            <v>3</v>
          </cell>
        </row>
        <row r="125">
          <cell r="D125" t="str">
            <v>000175_Z11</v>
          </cell>
          <cell r="P125">
            <v>1.2</v>
          </cell>
          <cell r="AE125">
            <v>1</v>
          </cell>
        </row>
        <row r="126">
          <cell r="D126" t="str">
            <v>000175_Z11</v>
          </cell>
          <cell r="P126">
            <v>1.2</v>
          </cell>
          <cell r="AE126">
            <v>2</v>
          </cell>
        </row>
        <row r="127">
          <cell r="D127" t="str">
            <v>000175_Z11</v>
          </cell>
          <cell r="P127">
            <v>1.2</v>
          </cell>
          <cell r="AE127">
            <v>3</v>
          </cell>
        </row>
        <row r="128">
          <cell r="D128" t="str">
            <v>000177_Z11</v>
          </cell>
          <cell r="P128">
            <v>0.16300000000000001</v>
          </cell>
          <cell r="AE128">
            <v>1</v>
          </cell>
        </row>
        <row r="129">
          <cell r="D129" t="str">
            <v>000177_Z11</v>
          </cell>
          <cell r="P129">
            <v>0.16300000000000001</v>
          </cell>
          <cell r="AE129">
            <v>2</v>
          </cell>
        </row>
        <row r="130">
          <cell r="D130" t="str">
            <v>000177_Z11</v>
          </cell>
          <cell r="P130">
            <v>0.16300000000000001</v>
          </cell>
          <cell r="AE130">
            <v>3</v>
          </cell>
        </row>
        <row r="131">
          <cell r="D131" t="str">
            <v>000182_Z11</v>
          </cell>
          <cell r="P131">
            <v>0.315</v>
          </cell>
          <cell r="AE131">
            <v>1</v>
          </cell>
        </row>
        <row r="132">
          <cell r="D132" t="str">
            <v>000182_Z11</v>
          </cell>
          <cell r="P132">
            <v>0.315</v>
          </cell>
          <cell r="AE132">
            <v>2</v>
          </cell>
        </row>
        <row r="133">
          <cell r="D133" t="str">
            <v>000182_Z11</v>
          </cell>
          <cell r="P133">
            <v>0.315</v>
          </cell>
          <cell r="AE133">
            <v>3</v>
          </cell>
        </row>
        <row r="134">
          <cell r="D134" t="str">
            <v>000185_Z11</v>
          </cell>
          <cell r="P134">
            <v>1.4999999999999999E-2</v>
          </cell>
          <cell r="AE134">
            <v>1</v>
          </cell>
        </row>
        <row r="135">
          <cell r="D135" t="str">
            <v>000185_Z11</v>
          </cell>
          <cell r="P135">
            <v>1.4999999999999999E-2</v>
          </cell>
          <cell r="AE135">
            <v>2</v>
          </cell>
        </row>
        <row r="136">
          <cell r="D136" t="str">
            <v>000185_Z11</v>
          </cell>
          <cell r="P136">
            <v>1.4999999999999999E-2</v>
          </cell>
          <cell r="AE136">
            <v>3</v>
          </cell>
        </row>
        <row r="137">
          <cell r="D137" t="str">
            <v>000186_Z11</v>
          </cell>
          <cell r="P137">
            <v>1.4999999999999999E-2</v>
          </cell>
          <cell r="AE137">
            <v>1</v>
          </cell>
        </row>
        <row r="138">
          <cell r="D138" t="str">
            <v>000186_Z11</v>
          </cell>
          <cell r="P138">
            <v>1.4999999999999999E-2</v>
          </cell>
          <cell r="AE138">
            <v>2</v>
          </cell>
        </row>
        <row r="139">
          <cell r="D139" t="str">
            <v>000186_Z11</v>
          </cell>
          <cell r="P139">
            <v>1.4999999999999999E-2</v>
          </cell>
          <cell r="AE139">
            <v>3</v>
          </cell>
        </row>
        <row r="140">
          <cell r="D140" t="str">
            <v>000187_Z11</v>
          </cell>
          <cell r="P140">
            <v>5.5E-2</v>
          </cell>
          <cell r="AE140">
            <v>1</v>
          </cell>
        </row>
        <row r="141">
          <cell r="D141" t="str">
            <v>000187_Z11</v>
          </cell>
          <cell r="P141">
            <v>5.5E-2</v>
          </cell>
          <cell r="AE141">
            <v>2</v>
          </cell>
        </row>
        <row r="142">
          <cell r="D142" t="str">
            <v>000187_Z11</v>
          </cell>
          <cell r="P142">
            <v>5.5E-2</v>
          </cell>
          <cell r="AE142">
            <v>3</v>
          </cell>
        </row>
        <row r="143">
          <cell r="D143" t="str">
            <v>000188_Z11</v>
          </cell>
          <cell r="P143">
            <v>7.4999999999999997E-2</v>
          </cell>
          <cell r="AE143">
            <v>1</v>
          </cell>
        </row>
        <row r="144">
          <cell r="D144" t="str">
            <v>000188_Z11</v>
          </cell>
          <cell r="P144">
            <v>7.4999999999999997E-2</v>
          </cell>
          <cell r="AE144">
            <v>2</v>
          </cell>
        </row>
        <row r="145">
          <cell r="D145" t="str">
            <v>000188_Z11</v>
          </cell>
          <cell r="P145">
            <v>7.4999999999999997E-2</v>
          </cell>
          <cell r="AE145">
            <v>3</v>
          </cell>
        </row>
        <row r="146">
          <cell r="D146" t="str">
            <v>000189_Z11</v>
          </cell>
          <cell r="P146">
            <v>0.09</v>
          </cell>
          <cell r="AE146">
            <v>1</v>
          </cell>
        </row>
        <row r="147">
          <cell r="D147" t="str">
            <v>000189_Z11</v>
          </cell>
          <cell r="P147">
            <v>0.09</v>
          </cell>
          <cell r="AE147">
            <v>2</v>
          </cell>
        </row>
        <row r="148">
          <cell r="D148" t="str">
            <v>000189_Z11</v>
          </cell>
          <cell r="P148">
            <v>0.09</v>
          </cell>
          <cell r="AE148">
            <v>3</v>
          </cell>
        </row>
        <row r="149">
          <cell r="D149" t="str">
            <v>000190_Z11</v>
          </cell>
          <cell r="P149">
            <v>0.01</v>
          </cell>
          <cell r="AE149">
            <v>1</v>
          </cell>
        </row>
        <row r="150">
          <cell r="D150" t="str">
            <v>000190_Z11</v>
          </cell>
          <cell r="P150">
            <v>0.01</v>
          </cell>
          <cell r="AE150">
            <v>2</v>
          </cell>
        </row>
        <row r="151">
          <cell r="D151" t="str">
            <v>000190_Z11</v>
          </cell>
          <cell r="P151">
            <v>0.01</v>
          </cell>
          <cell r="AE151">
            <v>3</v>
          </cell>
        </row>
        <row r="152">
          <cell r="D152" t="str">
            <v>000191_Z11</v>
          </cell>
          <cell r="P152">
            <v>0.04</v>
          </cell>
          <cell r="AE152">
            <v>1</v>
          </cell>
        </row>
        <row r="153">
          <cell r="D153" t="str">
            <v>000191_Z11</v>
          </cell>
          <cell r="P153">
            <v>0.04</v>
          </cell>
          <cell r="AE153">
            <v>2</v>
          </cell>
        </row>
        <row r="154">
          <cell r="D154" t="str">
            <v>000191_Z11</v>
          </cell>
          <cell r="P154">
            <v>0.04</v>
          </cell>
          <cell r="AE154">
            <v>3</v>
          </cell>
        </row>
        <row r="155">
          <cell r="D155" t="str">
            <v>000192_Z11</v>
          </cell>
          <cell r="P155">
            <v>2.3E-2</v>
          </cell>
          <cell r="AE155">
            <v>1</v>
          </cell>
        </row>
        <row r="156">
          <cell r="D156" t="str">
            <v>000192_Z11</v>
          </cell>
          <cell r="P156">
            <v>2.3E-2</v>
          </cell>
          <cell r="AE156">
            <v>2</v>
          </cell>
        </row>
        <row r="157">
          <cell r="D157" t="str">
            <v>000192_Z11</v>
          </cell>
          <cell r="P157">
            <v>2.3E-2</v>
          </cell>
          <cell r="AE157">
            <v>3</v>
          </cell>
        </row>
        <row r="158">
          <cell r="D158" t="str">
            <v>000193_Z11</v>
          </cell>
          <cell r="P158">
            <v>0.08</v>
          </cell>
          <cell r="AE158">
            <v>1</v>
          </cell>
        </row>
        <row r="159">
          <cell r="D159" t="str">
            <v>000193_Z11</v>
          </cell>
          <cell r="P159">
            <v>0.08</v>
          </cell>
          <cell r="AE159">
            <v>2</v>
          </cell>
        </row>
        <row r="160">
          <cell r="D160" t="str">
            <v>000193_Z11</v>
          </cell>
          <cell r="P160">
            <v>0.08</v>
          </cell>
          <cell r="AE160">
            <v>3</v>
          </cell>
        </row>
        <row r="161">
          <cell r="D161" t="str">
            <v>000196_Z11</v>
          </cell>
          <cell r="P161">
            <v>1.0999999999999999E-2</v>
          </cell>
          <cell r="AE161">
            <v>1</v>
          </cell>
        </row>
        <row r="162">
          <cell r="D162" t="str">
            <v>000196_Z11</v>
          </cell>
          <cell r="P162">
            <v>1.0999999999999999E-2</v>
          </cell>
          <cell r="AE162">
            <v>2</v>
          </cell>
        </row>
        <row r="163">
          <cell r="D163" t="str">
            <v>000196_Z11</v>
          </cell>
          <cell r="P163">
            <v>1.0999999999999999E-2</v>
          </cell>
          <cell r="AE163">
            <v>3</v>
          </cell>
        </row>
        <row r="164">
          <cell r="D164" t="str">
            <v>000197_Z11</v>
          </cell>
          <cell r="P164">
            <v>0.11</v>
          </cell>
          <cell r="AE164">
            <v>1</v>
          </cell>
        </row>
        <row r="165">
          <cell r="D165" t="str">
            <v>000197_Z11</v>
          </cell>
          <cell r="P165">
            <v>0.11</v>
          </cell>
          <cell r="AE165">
            <v>2</v>
          </cell>
        </row>
        <row r="166">
          <cell r="D166" t="str">
            <v>000197_Z11</v>
          </cell>
          <cell r="P166">
            <v>0.11</v>
          </cell>
          <cell r="AE166">
            <v>3</v>
          </cell>
        </row>
        <row r="167">
          <cell r="D167" t="str">
            <v>000199_Z11</v>
          </cell>
          <cell r="P167">
            <v>7.4999999999999997E-2</v>
          </cell>
          <cell r="AE167">
            <v>1</v>
          </cell>
        </row>
        <row r="168">
          <cell r="D168" t="str">
            <v>000199_Z11</v>
          </cell>
          <cell r="P168">
            <v>7.4999999999999997E-2</v>
          </cell>
          <cell r="AE168">
            <v>2</v>
          </cell>
        </row>
        <row r="169">
          <cell r="D169" t="str">
            <v>000199_Z11</v>
          </cell>
          <cell r="P169">
            <v>7.4999999999999997E-2</v>
          </cell>
          <cell r="AE169">
            <v>3</v>
          </cell>
        </row>
        <row r="170">
          <cell r="D170" t="str">
            <v>000202_Z11</v>
          </cell>
          <cell r="P170">
            <v>5</v>
          </cell>
          <cell r="AE170">
            <v>1</v>
          </cell>
        </row>
        <row r="171">
          <cell r="D171" t="str">
            <v>000202_Z11</v>
          </cell>
          <cell r="P171">
            <v>5</v>
          </cell>
          <cell r="AE171">
            <v>2</v>
          </cell>
        </row>
        <row r="172">
          <cell r="D172" t="str">
            <v>000202_Z11</v>
          </cell>
          <cell r="P172">
            <v>5</v>
          </cell>
          <cell r="AE172">
            <v>3</v>
          </cell>
        </row>
        <row r="173">
          <cell r="D173" t="str">
            <v>000203_Z11</v>
          </cell>
          <cell r="P173">
            <v>5</v>
          </cell>
          <cell r="AE173">
            <v>1</v>
          </cell>
        </row>
        <row r="174">
          <cell r="D174" t="str">
            <v>000203_Z11</v>
          </cell>
          <cell r="P174">
            <v>5</v>
          </cell>
          <cell r="AE174">
            <v>2</v>
          </cell>
        </row>
        <row r="175">
          <cell r="D175" t="str">
            <v>000203_Z11</v>
          </cell>
          <cell r="P175">
            <v>5</v>
          </cell>
          <cell r="AE175">
            <v>3</v>
          </cell>
        </row>
        <row r="176">
          <cell r="D176" t="str">
            <v>000204_Z11</v>
          </cell>
          <cell r="P176">
            <v>2.2799999999999998</v>
          </cell>
          <cell r="AE176">
            <v>1</v>
          </cell>
        </row>
        <row r="177">
          <cell r="D177" t="str">
            <v>000204_Z11</v>
          </cell>
          <cell r="P177">
            <v>2.2799999999999998</v>
          </cell>
          <cell r="AE177">
            <v>2</v>
          </cell>
        </row>
        <row r="178">
          <cell r="D178" t="str">
            <v>000204_Z11</v>
          </cell>
          <cell r="P178">
            <v>2.2799999999999998</v>
          </cell>
          <cell r="AE178">
            <v>3</v>
          </cell>
        </row>
        <row r="179">
          <cell r="D179" t="str">
            <v>000205_Z11</v>
          </cell>
          <cell r="P179">
            <v>0.34599999999999997</v>
          </cell>
          <cell r="AE179">
            <v>1</v>
          </cell>
        </row>
        <row r="180">
          <cell r="D180" t="str">
            <v>000205_Z11</v>
          </cell>
          <cell r="P180">
            <v>0.34599999999999997</v>
          </cell>
          <cell r="AE180">
            <v>2</v>
          </cell>
        </row>
        <row r="181">
          <cell r="D181" t="str">
            <v>000205_Z11</v>
          </cell>
          <cell r="P181">
            <v>0.34599999999999997</v>
          </cell>
          <cell r="AE181">
            <v>3</v>
          </cell>
        </row>
        <row r="182">
          <cell r="D182" t="str">
            <v>000206_Z11</v>
          </cell>
          <cell r="P182">
            <v>0.34599999999999997</v>
          </cell>
          <cell r="AE182">
            <v>1</v>
          </cell>
        </row>
        <row r="183">
          <cell r="D183" t="str">
            <v>000206_Z11</v>
          </cell>
          <cell r="P183">
            <v>0.34599999999999997</v>
          </cell>
          <cell r="AE183">
            <v>2</v>
          </cell>
        </row>
        <row r="184">
          <cell r="D184" t="str">
            <v>000206_Z11</v>
          </cell>
          <cell r="P184">
            <v>0.34599999999999997</v>
          </cell>
          <cell r="AE184">
            <v>3</v>
          </cell>
        </row>
        <row r="185">
          <cell r="D185" t="str">
            <v>000207_Z11</v>
          </cell>
          <cell r="P185">
            <v>0.33</v>
          </cell>
          <cell r="AE185">
            <v>1</v>
          </cell>
        </row>
        <row r="186">
          <cell r="D186" t="str">
            <v>000207_Z11</v>
          </cell>
          <cell r="P186">
            <v>0.33</v>
          </cell>
          <cell r="AE186">
            <v>2</v>
          </cell>
        </row>
        <row r="187">
          <cell r="D187" t="str">
            <v>000207_Z11</v>
          </cell>
          <cell r="P187">
            <v>0.33</v>
          </cell>
          <cell r="AE187">
            <v>3</v>
          </cell>
        </row>
        <row r="188">
          <cell r="D188" t="str">
            <v>000208_Z11</v>
          </cell>
          <cell r="P188">
            <v>0.153</v>
          </cell>
          <cell r="AE188">
            <v>1</v>
          </cell>
        </row>
        <row r="189">
          <cell r="D189" t="str">
            <v>000208_Z11</v>
          </cell>
          <cell r="P189">
            <v>0.153</v>
          </cell>
          <cell r="AE189">
            <v>2</v>
          </cell>
        </row>
        <row r="190">
          <cell r="D190" t="str">
            <v>000208_Z11</v>
          </cell>
          <cell r="P190">
            <v>0.153</v>
          </cell>
          <cell r="AE190">
            <v>3</v>
          </cell>
        </row>
        <row r="191">
          <cell r="D191" t="str">
            <v>000209_Z11</v>
          </cell>
          <cell r="P191">
            <v>0.153</v>
          </cell>
          <cell r="AE191">
            <v>1</v>
          </cell>
        </row>
        <row r="192">
          <cell r="D192" t="str">
            <v>000209_Z11</v>
          </cell>
          <cell r="P192">
            <v>0.153</v>
          </cell>
          <cell r="AE192">
            <v>2</v>
          </cell>
        </row>
        <row r="193">
          <cell r="D193" t="str">
            <v>000209_Z11</v>
          </cell>
          <cell r="P193">
            <v>0.153</v>
          </cell>
          <cell r="AE193">
            <v>3</v>
          </cell>
        </row>
        <row r="194">
          <cell r="D194" t="str">
            <v>000210_Z11</v>
          </cell>
          <cell r="P194">
            <v>0.14899999999999999</v>
          </cell>
          <cell r="AE194">
            <v>1</v>
          </cell>
        </row>
        <row r="195">
          <cell r="D195" t="str">
            <v>000210_Z11</v>
          </cell>
          <cell r="P195">
            <v>0.14899999999999999</v>
          </cell>
          <cell r="AE195">
            <v>2</v>
          </cell>
        </row>
        <row r="196">
          <cell r="D196" t="str">
            <v>000210_Z11</v>
          </cell>
          <cell r="P196">
            <v>0.14899999999999999</v>
          </cell>
          <cell r="AE196">
            <v>3</v>
          </cell>
        </row>
        <row r="197">
          <cell r="D197" t="str">
            <v>000211_Z11</v>
          </cell>
          <cell r="P197">
            <v>0.19400000000000001</v>
          </cell>
          <cell r="AE197">
            <v>1</v>
          </cell>
        </row>
        <row r="198">
          <cell r="D198" t="str">
            <v>000211_Z11</v>
          </cell>
          <cell r="P198">
            <v>0.19400000000000001</v>
          </cell>
          <cell r="AE198">
            <v>2</v>
          </cell>
        </row>
        <row r="199">
          <cell r="D199" t="str">
            <v>000211_Z11</v>
          </cell>
          <cell r="P199">
            <v>0.19400000000000001</v>
          </cell>
          <cell r="AE199">
            <v>3</v>
          </cell>
        </row>
        <row r="200">
          <cell r="D200" t="str">
            <v>000212_Z11</v>
          </cell>
          <cell r="P200">
            <v>0.09</v>
          </cell>
          <cell r="AE200">
            <v>1</v>
          </cell>
        </row>
        <row r="201">
          <cell r="D201" t="str">
            <v>000212_Z11</v>
          </cell>
          <cell r="P201">
            <v>0.09</v>
          </cell>
          <cell r="AE201">
            <v>2</v>
          </cell>
        </row>
        <row r="202">
          <cell r="D202" t="str">
            <v>000212_Z11</v>
          </cell>
          <cell r="P202">
            <v>0.09</v>
          </cell>
          <cell r="AE202">
            <v>3</v>
          </cell>
        </row>
        <row r="203">
          <cell r="D203" t="str">
            <v>000215_Z11</v>
          </cell>
          <cell r="P203">
            <v>1.9E-2</v>
          </cell>
          <cell r="AE203">
            <v>1</v>
          </cell>
        </row>
        <row r="204">
          <cell r="D204" t="str">
            <v>000215_Z11</v>
          </cell>
          <cell r="P204">
            <v>1.9E-2</v>
          </cell>
          <cell r="AE204">
            <v>2</v>
          </cell>
        </row>
        <row r="205">
          <cell r="D205" t="str">
            <v>000215_Z11</v>
          </cell>
          <cell r="P205">
            <v>1.9E-2</v>
          </cell>
          <cell r="AE205">
            <v>3</v>
          </cell>
        </row>
        <row r="206">
          <cell r="D206" t="str">
            <v>000216_Z11</v>
          </cell>
          <cell r="P206">
            <v>1.9E-2</v>
          </cell>
          <cell r="AE206">
            <v>1</v>
          </cell>
        </row>
        <row r="207">
          <cell r="D207" t="str">
            <v>000216_Z11</v>
          </cell>
          <cell r="P207">
            <v>1.9E-2</v>
          </cell>
          <cell r="AE207">
            <v>2</v>
          </cell>
        </row>
        <row r="208">
          <cell r="D208" t="str">
            <v>000216_Z11</v>
          </cell>
          <cell r="P208">
            <v>1.9E-2</v>
          </cell>
          <cell r="AE208">
            <v>3</v>
          </cell>
        </row>
        <row r="209">
          <cell r="D209" t="str">
            <v>000225_Z11</v>
          </cell>
          <cell r="P209">
            <v>0.14399999999999999</v>
          </cell>
          <cell r="AE209">
            <v>1</v>
          </cell>
        </row>
        <row r="210">
          <cell r="D210" t="str">
            <v>000225_Z11</v>
          </cell>
          <cell r="P210">
            <v>0.14399999999999999</v>
          </cell>
          <cell r="AE210">
            <v>2</v>
          </cell>
        </row>
        <row r="211">
          <cell r="D211" t="str">
            <v>000225_Z11</v>
          </cell>
          <cell r="P211">
            <v>0.14399999999999999</v>
          </cell>
          <cell r="AE211">
            <v>3</v>
          </cell>
        </row>
        <row r="212">
          <cell r="D212" t="str">
            <v>000226_Z11</v>
          </cell>
          <cell r="P212">
            <v>0.09</v>
          </cell>
          <cell r="AE212">
            <v>1</v>
          </cell>
        </row>
        <row r="213">
          <cell r="D213" t="str">
            <v>000226_Z11</v>
          </cell>
          <cell r="P213">
            <v>0.09</v>
          </cell>
          <cell r="AE213">
            <v>2</v>
          </cell>
        </row>
        <row r="214">
          <cell r="D214" t="str">
            <v>000226_Z11</v>
          </cell>
          <cell r="P214">
            <v>0.09</v>
          </cell>
          <cell r="AE214">
            <v>3</v>
          </cell>
        </row>
        <row r="215">
          <cell r="D215" t="str">
            <v>000239_Z11</v>
          </cell>
          <cell r="P215">
            <v>2.1999999999999999E-2</v>
          </cell>
          <cell r="AE215">
            <v>1</v>
          </cell>
        </row>
        <row r="216">
          <cell r="D216" t="str">
            <v>000239_Z11</v>
          </cell>
          <cell r="P216">
            <v>2.1999999999999999E-2</v>
          </cell>
          <cell r="AE216">
            <v>2</v>
          </cell>
        </row>
        <row r="217">
          <cell r="D217" t="str">
            <v>000239_Z11</v>
          </cell>
          <cell r="P217">
            <v>2.1999999999999999E-2</v>
          </cell>
          <cell r="AE217">
            <v>3</v>
          </cell>
        </row>
        <row r="218">
          <cell r="D218" t="str">
            <v>000241_Z11</v>
          </cell>
          <cell r="P218">
            <v>0.11</v>
          </cell>
          <cell r="AE218">
            <v>1</v>
          </cell>
        </row>
        <row r="219">
          <cell r="D219" t="str">
            <v>000241_Z11</v>
          </cell>
          <cell r="P219">
            <v>0.11</v>
          </cell>
          <cell r="AE219">
            <v>2</v>
          </cell>
        </row>
        <row r="220">
          <cell r="D220" t="str">
            <v>000241_Z11</v>
          </cell>
          <cell r="P220">
            <v>0.11</v>
          </cell>
          <cell r="AE220">
            <v>3</v>
          </cell>
        </row>
        <row r="221">
          <cell r="D221" t="str">
            <v>000247_Z11</v>
          </cell>
          <cell r="P221">
            <v>0.03</v>
          </cell>
          <cell r="AE221">
            <v>1</v>
          </cell>
        </row>
        <row r="222">
          <cell r="D222" t="str">
            <v>000247_Z11</v>
          </cell>
          <cell r="P222">
            <v>0.03</v>
          </cell>
          <cell r="AE222">
            <v>1</v>
          </cell>
        </row>
        <row r="223">
          <cell r="D223" t="str">
            <v>000247_Z11</v>
          </cell>
          <cell r="P223">
            <v>0.03</v>
          </cell>
          <cell r="AE223">
            <v>2</v>
          </cell>
        </row>
        <row r="224">
          <cell r="D224" t="str">
            <v>000247_Z11</v>
          </cell>
          <cell r="P224">
            <v>0.03</v>
          </cell>
          <cell r="AE224">
            <v>3</v>
          </cell>
        </row>
        <row r="225">
          <cell r="D225" t="str">
            <v>000252_Z11</v>
          </cell>
          <cell r="P225">
            <v>2.1999999999999999E-2</v>
          </cell>
          <cell r="AE225">
            <v>1</v>
          </cell>
        </row>
        <row r="226">
          <cell r="D226" t="str">
            <v>000252_Z11</v>
          </cell>
          <cell r="P226">
            <v>2.1999999999999999E-2</v>
          </cell>
          <cell r="AE226">
            <v>2</v>
          </cell>
        </row>
        <row r="227">
          <cell r="D227" t="str">
            <v>000252_Z11</v>
          </cell>
          <cell r="P227">
            <v>2.1999999999999999E-2</v>
          </cell>
          <cell r="AE227">
            <v>3</v>
          </cell>
        </row>
        <row r="228">
          <cell r="D228" t="str">
            <v>000271_Z11</v>
          </cell>
          <cell r="P228">
            <v>5.5E-2</v>
          </cell>
          <cell r="AE228">
            <v>1</v>
          </cell>
        </row>
        <row r="229">
          <cell r="D229" t="str">
            <v>000271_Z11</v>
          </cell>
          <cell r="P229">
            <v>5.5E-2</v>
          </cell>
          <cell r="AE229">
            <v>2</v>
          </cell>
        </row>
        <row r="230">
          <cell r="D230" t="str">
            <v>000271_Z11</v>
          </cell>
          <cell r="P230">
            <v>5.5E-2</v>
          </cell>
          <cell r="AE230">
            <v>3</v>
          </cell>
        </row>
        <row r="231">
          <cell r="D231" t="str">
            <v>000272_Z11</v>
          </cell>
          <cell r="P231">
            <v>0.03</v>
          </cell>
          <cell r="AE231">
            <v>1</v>
          </cell>
        </row>
        <row r="232">
          <cell r="D232" t="str">
            <v>000272_Z11</v>
          </cell>
          <cell r="P232">
            <v>0.03</v>
          </cell>
          <cell r="AE232">
            <v>2</v>
          </cell>
        </row>
        <row r="233">
          <cell r="D233" t="str">
            <v>000272_Z11</v>
          </cell>
          <cell r="P233">
            <v>0.03</v>
          </cell>
          <cell r="AE233">
            <v>3</v>
          </cell>
        </row>
        <row r="234">
          <cell r="D234" t="str">
            <v>000273_Z11</v>
          </cell>
          <cell r="P234">
            <v>0.03</v>
          </cell>
          <cell r="AE234">
            <v>1</v>
          </cell>
        </row>
        <row r="235">
          <cell r="D235" t="str">
            <v>000273_Z11</v>
          </cell>
          <cell r="P235">
            <v>0.03</v>
          </cell>
          <cell r="AE235">
            <v>2</v>
          </cell>
        </row>
        <row r="236">
          <cell r="D236" t="str">
            <v>000273_Z11</v>
          </cell>
          <cell r="P236">
            <v>0.03</v>
          </cell>
          <cell r="AE236">
            <v>3</v>
          </cell>
        </row>
        <row r="237">
          <cell r="D237" t="str">
            <v>000274_Z11</v>
          </cell>
          <cell r="P237">
            <v>3.6999999999999998E-2</v>
          </cell>
          <cell r="AE237">
            <v>1</v>
          </cell>
        </row>
        <row r="238">
          <cell r="D238" t="str">
            <v>000274_Z11</v>
          </cell>
          <cell r="P238">
            <v>3.6999999999999998E-2</v>
          </cell>
          <cell r="AE238">
            <v>2</v>
          </cell>
        </row>
        <row r="239">
          <cell r="D239" t="str">
            <v>000274_Z11</v>
          </cell>
          <cell r="P239">
            <v>3.6999999999999998E-2</v>
          </cell>
          <cell r="AE239">
            <v>3</v>
          </cell>
        </row>
        <row r="240">
          <cell r="D240" t="str">
            <v>000283_Z11</v>
          </cell>
          <cell r="P240">
            <v>0.03</v>
          </cell>
          <cell r="AE240">
            <v>1</v>
          </cell>
        </row>
        <row r="241">
          <cell r="D241" t="str">
            <v>000283_Z11</v>
          </cell>
          <cell r="P241">
            <v>0.03</v>
          </cell>
          <cell r="AE241">
            <v>2</v>
          </cell>
        </row>
        <row r="242">
          <cell r="D242" t="str">
            <v>000283_Z11</v>
          </cell>
          <cell r="P242">
            <v>0.03</v>
          </cell>
          <cell r="AE242">
            <v>3</v>
          </cell>
        </row>
        <row r="243">
          <cell r="D243" t="str">
            <v>000295_Z11</v>
          </cell>
          <cell r="P243">
            <v>2.1999999999999999E-2</v>
          </cell>
          <cell r="AE243">
            <v>1</v>
          </cell>
        </row>
        <row r="244">
          <cell r="D244" t="str">
            <v>000295_Z11</v>
          </cell>
          <cell r="P244">
            <v>2.1999999999999999E-2</v>
          </cell>
          <cell r="AE244">
            <v>2</v>
          </cell>
        </row>
        <row r="245">
          <cell r="D245" t="str">
            <v>000295_Z11</v>
          </cell>
          <cell r="P245">
            <v>2.1999999999999999E-2</v>
          </cell>
          <cell r="AE245">
            <v>3</v>
          </cell>
        </row>
        <row r="246">
          <cell r="D246" t="str">
            <v>000297_Z11</v>
          </cell>
          <cell r="P246">
            <v>0.4</v>
          </cell>
          <cell r="AE246">
            <v>1</v>
          </cell>
        </row>
        <row r="247">
          <cell r="D247" t="str">
            <v>000297_Z11</v>
          </cell>
          <cell r="P247">
            <v>0.4</v>
          </cell>
          <cell r="AE247">
            <v>2</v>
          </cell>
        </row>
        <row r="248">
          <cell r="D248" t="str">
            <v>000297_Z11</v>
          </cell>
          <cell r="P248">
            <v>0.4</v>
          </cell>
          <cell r="AE248">
            <v>3</v>
          </cell>
        </row>
        <row r="249">
          <cell r="D249" t="str">
            <v>000306_Z11</v>
          </cell>
          <cell r="P249">
            <v>1.4999999999999999E-2</v>
          </cell>
          <cell r="AE249">
            <v>1</v>
          </cell>
        </row>
        <row r="250">
          <cell r="D250" t="str">
            <v>000306_Z11</v>
          </cell>
          <cell r="P250">
            <v>1.4999999999999999E-2</v>
          </cell>
          <cell r="AE250">
            <v>2</v>
          </cell>
        </row>
        <row r="251">
          <cell r="D251" t="str">
            <v>000306_Z11</v>
          </cell>
          <cell r="P251">
            <v>1.4999999999999999E-2</v>
          </cell>
          <cell r="AE251">
            <v>3</v>
          </cell>
        </row>
        <row r="252">
          <cell r="D252" t="str">
            <v>000307_Z11</v>
          </cell>
          <cell r="P252">
            <v>1.4999999999999999E-2</v>
          </cell>
          <cell r="AE252">
            <v>1</v>
          </cell>
        </row>
        <row r="253">
          <cell r="D253" t="str">
            <v>000307_Z11</v>
          </cell>
          <cell r="P253">
            <v>1.4999999999999999E-2</v>
          </cell>
          <cell r="AE253">
            <v>2</v>
          </cell>
        </row>
        <row r="254">
          <cell r="D254" t="str">
            <v>000307_Z11</v>
          </cell>
          <cell r="P254">
            <v>1.4999999999999999E-2</v>
          </cell>
          <cell r="AE254">
            <v>3</v>
          </cell>
        </row>
        <row r="255">
          <cell r="D255" t="str">
            <v>000308_Z11</v>
          </cell>
          <cell r="P255">
            <v>3.6999999999999998E-2</v>
          </cell>
          <cell r="AE255">
            <v>1</v>
          </cell>
        </row>
        <row r="256">
          <cell r="D256" t="str">
            <v>000308_Z11</v>
          </cell>
          <cell r="P256">
            <v>3.6999999999999998E-2</v>
          </cell>
          <cell r="AE256">
            <v>2</v>
          </cell>
        </row>
        <row r="257">
          <cell r="D257" t="str">
            <v>000308_Z11</v>
          </cell>
          <cell r="P257">
            <v>3.6999999999999998E-2</v>
          </cell>
          <cell r="AE257">
            <v>3</v>
          </cell>
        </row>
        <row r="258">
          <cell r="D258" t="str">
            <v>000309_Z11</v>
          </cell>
          <cell r="P258">
            <v>5.5E-2</v>
          </cell>
          <cell r="AE258">
            <v>1</v>
          </cell>
        </row>
        <row r="259">
          <cell r="D259" t="str">
            <v>000309_Z11</v>
          </cell>
          <cell r="P259">
            <v>5.5E-2</v>
          </cell>
          <cell r="AE259">
            <v>2</v>
          </cell>
        </row>
        <row r="260">
          <cell r="D260" t="str">
            <v>000309_Z11</v>
          </cell>
          <cell r="P260">
            <v>5.5E-2</v>
          </cell>
          <cell r="AE260">
            <v>3</v>
          </cell>
        </row>
        <row r="261">
          <cell r="D261" t="str">
            <v>000330_Z11</v>
          </cell>
          <cell r="P261">
            <v>1.4999999999999999E-2</v>
          </cell>
          <cell r="AE261">
            <v>1</v>
          </cell>
        </row>
        <row r="262">
          <cell r="D262" t="str">
            <v>000330_Z11</v>
          </cell>
          <cell r="P262">
            <v>1.4999999999999999E-2</v>
          </cell>
          <cell r="AE262">
            <v>2</v>
          </cell>
        </row>
        <row r="263">
          <cell r="D263" t="str">
            <v>000330_Z11</v>
          </cell>
          <cell r="P263">
            <v>1.4999999999999999E-2</v>
          </cell>
          <cell r="AE263">
            <v>3</v>
          </cell>
        </row>
        <row r="264">
          <cell r="D264" t="str">
            <v>000331_Z11</v>
          </cell>
          <cell r="P264">
            <v>0.15</v>
          </cell>
          <cell r="AE264">
            <v>1</v>
          </cell>
        </row>
        <row r="265">
          <cell r="D265" t="str">
            <v>000331_Z11</v>
          </cell>
          <cell r="P265">
            <v>0.15</v>
          </cell>
          <cell r="AE265">
            <v>2</v>
          </cell>
        </row>
        <row r="266">
          <cell r="D266" t="str">
            <v>000331_Z11</v>
          </cell>
          <cell r="P266">
            <v>0.15</v>
          </cell>
          <cell r="AE266">
            <v>3</v>
          </cell>
        </row>
        <row r="267">
          <cell r="D267" t="str">
            <v>000334_Z11</v>
          </cell>
          <cell r="P267">
            <v>2.1999999999999999E-2</v>
          </cell>
          <cell r="AE267">
            <v>1</v>
          </cell>
        </row>
        <row r="268">
          <cell r="D268" t="str">
            <v>000334_Z11</v>
          </cell>
          <cell r="P268">
            <v>2.1999999999999999E-2</v>
          </cell>
          <cell r="AE268">
            <v>2</v>
          </cell>
        </row>
        <row r="269">
          <cell r="D269" t="str">
            <v>000334_Z11</v>
          </cell>
          <cell r="P269">
            <v>2.1999999999999999E-2</v>
          </cell>
          <cell r="AE269">
            <v>3</v>
          </cell>
        </row>
        <row r="270">
          <cell r="D270" t="str">
            <v>000335_Z11</v>
          </cell>
          <cell r="P270">
            <v>1.9E-2</v>
          </cell>
          <cell r="AE270">
            <v>1</v>
          </cell>
        </row>
        <row r="271">
          <cell r="D271" t="str">
            <v>000335_Z11</v>
          </cell>
          <cell r="P271">
            <v>1.9E-2</v>
          </cell>
          <cell r="AE271">
            <v>2</v>
          </cell>
        </row>
        <row r="272">
          <cell r="D272" t="str">
            <v>000335_Z11</v>
          </cell>
          <cell r="P272">
            <v>1.9E-2</v>
          </cell>
          <cell r="AE272">
            <v>3</v>
          </cell>
        </row>
        <row r="273">
          <cell r="D273" t="str">
            <v>000339_Z11</v>
          </cell>
          <cell r="P273">
            <v>0.03</v>
          </cell>
          <cell r="AE273">
            <v>1</v>
          </cell>
        </row>
        <row r="274">
          <cell r="D274" t="str">
            <v>000339_Z11</v>
          </cell>
          <cell r="P274">
            <v>0.03</v>
          </cell>
          <cell r="AE274">
            <v>2</v>
          </cell>
        </row>
        <row r="275">
          <cell r="D275" t="str">
            <v>000339_Z11</v>
          </cell>
          <cell r="P275">
            <v>0.03</v>
          </cell>
          <cell r="AE275">
            <v>3</v>
          </cell>
        </row>
        <row r="276">
          <cell r="D276" t="str">
            <v>000346_Z11</v>
          </cell>
          <cell r="P276">
            <v>0.03</v>
          </cell>
          <cell r="AE276">
            <v>1</v>
          </cell>
        </row>
        <row r="277">
          <cell r="D277" t="str">
            <v>000346_Z11</v>
          </cell>
          <cell r="P277">
            <v>0.03</v>
          </cell>
          <cell r="AE277">
            <v>2</v>
          </cell>
        </row>
        <row r="278">
          <cell r="D278" t="str">
            <v>000346_Z11</v>
          </cell>
          <cell r="P278">
            <v>0.03</v>
          </cell>
          <cell r="AE278">
            <v>3</v>
          </cell>
        </row>
        <row r="279">
          <cell r="D279" t="str">
            <v>000347_Z11</v>
          </cell>
          <cell r="P279">
            <v>0.03</v>
          </cell>
          <cell r="AE279">
            <v>1</v>
          </cell>
        </row>
        <row r="280">
          <cell r="D280" t="str">
            <v>000347_Z11</v>
          </cell>
          <cell r="P280">
            <v>0.03</v>
          </cell>
          <cell r="AE280">
            <v>2</v>
          </cell>
        </row>
        <row r="281">
          <cell r="D281" t="str">
            <v>000347_Z11</v>
          </cell>
          <cell r="P281">
            <v>0.03</v>
          </cell>
          <cell r="AE281">
            <v>3</v>
          </cell>
        </row>
        <row r="282">
          <cell r="D282" t="str">
            <v>000355_Z11</v>
          </cell>
          <cell r="P282">
            <v>9.75</v>
          </cell>
          <cell r="AE282">
            <v>1</v>
          </cell>
        </row>
        <row r="283">
          <cell r="D283" t="str">
            <v>000355_Z11</v>
          </cell>
          <cell r="P283">
            <v>9.75</v>
          </cell>
          <cell r="AE283">
            <v>2</v>
          </cell>
        </row>
        <row r="284">
          <cell r="D284" t="str">
            <v>000355_Z11</v>
          </cell>
          <cell r="P284">
            <v>9.75</v>
          </cell>
          <cell r="AE284">
            <v>3</v>
          </cell>
        </row>
        <row r="285">
          <cell r="D285" t="str">
            <v>000358_Z11</v>
          </cell>
          <cell r="P285">
            <v>3</v>
          </cell>
          <cell r="AE285">
            <v>1</v>
          </cell>
        </row>
        <row r="286">
          <cell r="D286" t="str">
            <v>000358_Z11</v>
          </cell>
          <cell r="P286">
            <v>3</v>
          </cell>
          <cell r="AE286">
            <v>2</v>
          </cell>
        </row>
        <row r="287">
          <cell r="D287" t="str">
            <v>000358_Z11</v>
          </cell>
          <cell r="P287">
            <v>3</v>
          </cell>
          <cell r="AE287">
            <v>3</v>
          </cell>
        </row>
        <row r="288">
          <cell r="D288" t="str">
            <v>000359_Z11</v>
          </cell>
          <cell r="P288">
            <v>0.25</v>
          </cell>
          <cell r="AE288">
            <v>1</v>
          </cell>
        </row>
        <row r="289">
          <cell r="D289" t="str">
            <v>000359_Z11</v>
          </cell>
          <cell r="P289">
            <v>0.25</v>
          </cell>
          <cell r="AE289">
            <v>2</v>
          </cell>
        </row>
        <row r="290">
          <cell r="D290" t="str">
            <v>000359_Z11</v>
          </cell>
          <cell r="P290">
            <v>0.25</v>
          </cell>
          <cell r="AE290">
            <v>3</v>
          </cell>
        </row>
        <row r="291">
          <cell r="D291" t="str">
            <v>000360_Z11</v>
          </cell>
          <cell r="P291">
            <v>0.49</v>
          </cell>
          <cell r="AE291">
            <v>1</v>
          </cell>
        </row>
        <row r="292">
          <cell r="D292" t="str">
            <v>000360_Z11</v>
          </cell>
          <cell r="P292">
            <v>0.49</v>
          </cell>
          <cell r="AE292">
            <v>2</v>
          </cell>
        </row>
        <row r="293">
          <cell r="D293" t="str">
            <v>000360_Z11</v>
          </cell>
          <cell r="P293">
            <v>0.49</v>
          </cell>
          <cell r="AE293">
            <v>3</v>
          </cell>
        </row>
        <row r="294">
          <cell r="D294" t="str">
            <v>000367_Z11</v>
          </cell>
          <cell r="P294">
            <v>0.03</v>
          </cell>
          <cell r="AE294">
            <v>1</v>
          </cell>
        </row>
        <row r="295">
          <cell r="D295" t="str">
            <v>000367_Z11</v>
          </cell>
          <cell r="P295">
            <v>0.03</v>
          </cell>
          <cell r="AE295">
            <v>2</v>
          </cell>
        </row>
        <row r="296">
          <cell r="D296" t="str">
            <v>000367_Z11</v>
          </cell>
          <cell r="P296">
            <v>0.03</v>
          </cell>
          <cell r="AE296">
            <v>3</v>
          </cell>
        </row>
        <row r="297">
          <cell r="D297" t="str">
            <v>000368_Z11</v>
          </cell>
          <cell r="P297">
            <v>0.09</v>
          </cell>
          <cell r="AE297">
            <v>1</v>
          </cell>
        </row>
        <row r="298">
          <cell r="D298" t="str">
            <v>000368_Z11</v>
          </cell>
          <cell r="P298">
            <v>0.09</v>
          </cell>
          <cell r="AE298">
            <v>2</v>
          </cell>
        </row>
        <row r="299">
          <cell r="D299" t="str">
            <v>000368_Z11</v>
          </cell>
          <cell r="P299">
            <v>0.09</v>
          </cell>
          <cell r="AE299">
            <v>3</v>
          </cell>
        </row>
        <row r="300">
          <cell r="D300" t="str">
            <v>000369_Z11</v>
          </cell>
          <cell r="P300">
            <v>5.5E-2</v>
          </cell>
          <cell r="AE300">
            <v>1</v>
          </cell>
        </row>
        <row r="301">
          <cell r="D301" t="str">
            <v>000369_Z11</v>
          </cell>
          <cell r="P301">
            <v>5.5E-2</v>
          </cell>
          <cell r="AE301">
            <v>2</v>
          </cell>
        </row>
        <row r="302">
          <cell r="D302" t="str">
            <v>000369_Z11</v>
          </cell>
          <cell r="P302">
            <v>5.5E-2</v>
          </cell>
          <cell r="AE302">
            <v>3</v>
          </cell>
        </row>
        <row r="303">
          <cell r="D303" t="str">
            <v>000373_Z11</v>
          </cell>
          <cell r="P303">
            <v>0.02</v>
          </cell>
          <cell r="AE303">
            <v>1</v>
          </cell>
        </row>
        <row r="304">
          <cell r="D304" t="str">
            <v>000373_Z11</v>
          </cell>
          <cell r="P304">
            <v>0.02</v>
          </cell>
          <cell r="AE304">
            <v>2</v>
          </cell>
        </row>
        <row r="305">
          <cell r="D305" t="str">
            <v>000373_Z11</v>
          </cell>
          <cell r="P305">
            <v>0.02</v>
          </cell>
          <cell r="AE305">
            <v>3</v>
          </cell>
        </row>
        <row r="306">
          <cell r="D306" t="str">
            <v>000376_Z11</v>
          </cell>
          <cell r="P306">
            <v>0.02</v>
          </cell>
          <cell r="AE306">
            <v>1</v>
          </cell>
        </row>
        <row r="307">
          <cell r="D307" t="str">
            <v>000376_Z11</v>
          </cell>
          <cell r="P307">
            <v>0.02</v>
          </cell>
          <cell r="AE307">
            <v>2</v>
          </cell>
        </row>
        <row r="308">
          <cell r="D308" t="str">
            <v>000376_Z11</v>
          </cell>
          <cell r="P308">
            <v>0.02</v>
          </cell>
          <cell r="AE308">
            <v>3</v>
          </cell>
        </row>
        <row r="309">
          <cell r="D309" t="str">
            <v>000379_Z11</v>
          </cell>
          <cell r="P309">
            <v>5.5E-2</v>
          </cell>
          <cell r="AE309">
            <v>1</v>
          </cell>
        </row>
        <row r="310">
          <cell r="D310" t="str">
            <v>000379_Z11</v>
          </cell>
          <cell r="P310">
            <v>5.5E-2</v>
          </cell>
          <cell r="AE310">
            <v>2</v>
          </cell>
        </row>
        <row r="311">
          <cell r="D311" t="str">
            <v>000379_Z11</v>
          </cell>
          <cell r="P311">
            <v>5.5E-2</v>
          </cell>
          <cell r="AE311">
            <v>3</v>
          </cell>
        </row>
        <row r="312">
          <cell r="D312" t="str">
            <v>000387_Z11</v>
          </cell>
          <cell r="P312">
            <v>3.6999999999999998E-2</v>
          </cell>
          <cell r="AE312">
            <v>1</v>
          </cell>
        </row>
        <row r="313">
          <cell r="D313" t="str">
            <v>000387_Z11</v>
          </cell>
          <cell r="P313">
            <v>3.6999999999999998E-2</v>
          </cell>
          <cell r="AE313">
            <v>2</v>
          </cell>
        </row>
        <row r="314">
          <cell r="D314" t="str">
            <v>000387_Z11</v>
          </cell>
          <cell r="P314">
            <v>3.6999999999999998E-2</v>
          </cell>
          <cell r="AE314">
            <v>3</v>
          </cell>
        </row>
        <row r="315">
          <cell r="D315" t="str">
            <v>000388_Z11</v>
          </cell>
          <cell r="P315">
            <v>2.1999999999999999E-2</v>
          </cell>
          <cell r="AE315">
            <v>1</v>
          </cell>
        </row>
        <row r="316">
          <cell r="D316" t="str">
            <v>000388_Z11</v>
          </cell>
          <cell r="P316">
            <v>2.1999999999999999E-2</v>
          </cell>
          <cell r="AE316">
            <v>2</v>
          </cell>
        </row>
        <row r="317">
          <cell r="D317" t="str">
            <v>000388_Z11</v>
          </cell>
          <cell r="P317">
            <v>2.1999999999999999E-2</v>
          </cell>
          <cell r="AE317">
            <v>3</v>
          </cell>
        </row>
        <row r="318">
          <cell r="D318" t="str">
            <v>000393_Z11</v>
          </cell>
          <cell r="P318">
            <v>0.7</v>
          </cell>
          <cell r="AE318">
            <v>1</v>
          </cell>
        </row>
        <row r="319">
          <cell r="D319" t="str">
            <v>000393_Z11</v>
          </cell>
          <cell r="P319">
            <v>0.7</v>
          </cell>
          <cell r="AE319">
            <v>2</v>
          </cell>
        </row>
        <row r="320">
          <cell r="D320" t="str">
            <v>000393_Z11</v>
          </cell>
          <cell r="P320">
            <v>0.7</v>
          </cell>
          <cell r="AE320">
            <v>3</v>
          </cell>
        </row>
        <row r="321">
          <cell r="D321" t="str">
            <v>000404_Z11</v>
          </cell>
          <cell r="P321">
            <v>0.29099999999999998</v>
          </cell>
          <cell r="AE321">
            <v>1</v>
          </cell>
        </row>
        <row r="322">
          <cell r="D322" t="str">
            <v>000404_Z11</v>
          </cell>
          <cell r="P322">
            <v>0.29099999999999998</v>
          </cell>
          <cell r="AE322">
            <v>2</v>
          </cell>
        </row>
        <row r="323">
          <cell r="D323" t="str">
            <v>000404_Z11</v>
          </cell>
          <cell r="P323">
            <v>0.29099999999999998</v>
          </cell>
          <cell r="AE323">
            <v>3</v>
          </cell>
        </row>
        <row r="324">
          <cell r="D324" t="str">
            <v>000424_Z11</v>
          </cell>
          <cell r="P324">
            <v>2.1999999999999999E-2</v>
          </cell>
          <cell r="AE324">
            <v>1</v>
          </cell>
        </row>
        <row r="325">
          <cell r="D325" t="str">
            <v>000424_Z11</v>
          </cell>
          <cell r="P325">
            <v>2.1999999999999999E-2</v>
          </cell>
          <cell r="AE325">
            <v>2</v>
          </cell>
        </row>
        <row r="326">
          <cell r="D326" t="str">
            <v>000424_Z11</v>
          </cell>
          <cell r="P326">
            <v>2.1999999999999999E-2</v>
          </cell>
          <cell r="AE326">
            <v>3</v>
          </cell>
        </row>
        <row r="327">
          <cell r="D327" t="str">
            <v>000425_Z11</v>
          </cell>
          <cell r="P327">
            <v>2.613E-2</v>
          </cell>
          <cell r="AE327">
            <v>1</v>
          </cell>
        </row>
        <row r="328">
          <cell r="D328" t="str">
            <v>000425_Z11</v>
          </cell>
          <cell r="P328">
            <v>2.613E-2</v>
          </cell>
          <cell r="AE328">
            <v>2</v>
          </cell>
        </row>
        <row r="329">
          <cell r="D329" t="str">
            <v>000425_Z11</v>
          </cell>
          <cell r="P329">
            <v>2.613E-2</v>
          </cell>
          <cell r="AE329">
            <v>3</v>
          </cell>
        </row>
        <row r="330">
          <cell r="D330" t="str">
            <v>000428_Z11</v>
          </cell>
          <cell r="P330">
            <v>7.0000000000000007E-2</v>
          </cell>
          <cell r="AE330">
            <v>1</v>
          </cell>
        </row>
        <row r="331">
          <cell r="D331" t="str">
            <v>000428_Z11</v>
          </cell>
          <cell r="P331">
            <v>7.0000000000000007E-2</v>
          </cell>
          <cell r="AE331">
            <v>2</v>
          </cell>
        </row>
        <row r="332">
          <cell r="D332" t="str">
            <v>000428_Z11</v>
          </cell>
          <cell r="P332">
            <v>7.0000000000000007E-2</v>
          </cell>
          <cell r="AE332">
            <v>3</v>
          </cell>
        </row>
        <row r="333">
          <cell r="D333" t="str">
            <v>000429_Z11</v>
          </cell>
          <cell r="P333">
            <v>4.4999999999999998E-2</v>
          </cell>
          <cell r="AE333">
            <v>1</v>
          </cell>
        </row>
        <row r="334">
          <cell r="D334" t="str">
            <v>000429_Z11</v>
          </cell>
          <cell r="P334">
            <v>4.4999999999999998E-2</v>
          </cell>
          <cell r="AE334">
            <v>2</v>
          </cell>
        </row>
        <row r="335">
          <cell r="D335" t="str">
            <v>000429_Z11</v>
          </cell>
          <cell r="P335">
            <v>4.4999999999999998E-2</v>
          </cell>
          <cell r="AE335">
            <v>3</v>
          </cell>
        </row>
        <row r="336">
          <cell r="D336" t="str">
            <v>000432_Z11</v>
          </cell>
          <cell r="P336">
            <v>0.09</v>
          </cell>
          <cell r="AE336">
            <v>1</v>
          </cell>
        </row>
        <row r="337">
          <cell r="D337" t="str">
            <v>000432_Z11</v>
          </cell>
          <cell r="P337">
            <v>0.09</v>
          </cell>
          <cell r="AE337">
            <v>2</v>
          </cell>
        </row>
        <row r="338">
          <cell r="D338" t="str">
            <v>000432_Z11</v>
          </cell>
          <cell r="P338">
            <v>0.09</v>
          </cell>
          <cell r="AE338">
            <v>3</v>
          </cell>
        </row>
        <row r="339">
          <cell r="D339" t="str">
            <v>000469_Z11</v>
          </cell>
          <cell r="P339">
            <v>0.02</v>
          </cell>
          <cell r="AE339">
            <v>1</v>
          </cell>
        </row>
        <row r="340">
          <cell r="D340" t="str">
            <v>000469_Z11</v>
          </cell>
          <cell r="P340">
            <v>0.02</v>
          </cell>
          <cell r="AE340">
            <v>2</v>
          </cell>
        </row>
        <row r="341">
          <cell r="D341" t="str">
            <v>000469_Z11</v>
          </cell>
          <cell r="P341">
            <v>0.02</v>
          </cell>
          <cell r="AE341">
            <v>3</v>
          </cell>
        </row>
        <row r="342">
          <cell r="D342" t="str">
            <v>000470_Z11</v>
          </cell>
          <cell r="P342">
            <v>4.4999999999999998E-2</v>
          </cell>
          <cell r="AE342">
            <v>1</v>
          </cell>
        </row>
        <row r="343">
          <cell r="D343" t="str">
            <v>000470_Z11</v>
          </cell>
          <cell r="P343">
            <v>4.4999999999999998E-2</v>
          </cell>
          <cell r="AE343">
            <v>2</v>
          </cell>
        </row>
        <row r="344">
          <cell r="D344" t="str">
            <v>000470_Z11</v>
          </cell>
          <cell r="P344">
            <v>4.4999999999999998E-2</v>
          </cell>
          <cell r="AE344">
            <v>3</v>
          </cell>
        </row>
        <row r="345">
          <cell r="D345" t="str">
            <v>000471_Z11</v>
          </cell>
          <cell r="P345">
            <v>3.2000000000000001E-2</v>
          </cell>
          <cell r="AE345">
            <v>1</v>
          </cell>
        </row>
        <row r="346">
          <cell r="D346" t="str">
            <v>000471_Z11</v>
          </cell>
          <cell r="P346">
            <v>3.2000000000000001E-2</v>
          </cell>
          <cell r="AE346">
            <v>2</v>
          </cell>
        </row>
        <row r="347">
          <cell r="D347" t="str">
            <v>000471_Z11</v>
          </cell>
          <cell r="P347">
            <v>3.2000000000000001E-2</v>
          </cell>
          <cell r="AE347">
            <v>3</v>
          </cell>
        </row>
        <row r="348">
          <cell r="D348" t="str">
            <v>000490_Z11</v>
          </cell>
          <cell r="P348">
            <v>0.05</v>
          </cell>
          <cell r="AE348">
            <v>1</v>
          </cell>
        </row>
        <row r="349">
          <cell r="D349" t="str">
            <v>000490_Z11</v>
          </cell>
          <cell r="P349">
            <v>0.05</v>
          </cell>
          <cell r="AE349">
            <v>2</v>
          </cell>
        </row>
        <row r="350">
          <cell r="D350" t="str">
            <v>000490_Z11</v>
          </cell>
          <cell r="P350">
            <v>0.05</v>
          </cell>
          <cell r="AE350">
            <v>3</v>
          </cell>
        </row>
        <row r="351">
          <cell r="D351" t="str">
            <v>000492_Z11</v>
          </cell>
          <cell r="P351">
            <v>0.03</v>
          </cell>
          <cell r="AE351">
            <v>1</v>
          </cell>
        </row>
        <row r="352">
          <cell r="D352" t="str">
            <v>000492_Z11</v>
          </cell>
          <cell r="P352">
            <v>0.03</v>
          </cell>
          <cell r="AE352">
            <v>2</v>
          </cell>
        </row>
        <row r="353">
          <cell r="D353" t="str">
            <v>000492_Z11</v>
          </cell>
          <cell r="P353">
            <v>0.03</v>
          </cell>
          <cell r="AE353">
            <v>3</v>
          </cell>
        </row>
        <row r="354">
          <cell r="D354" t="str">
            <v>000505_Z11</v>
          </cell>
          <cell r="P354">
            <v>9.9000000000000005E-2</v>
          </cell>
          <cell r="AE354">
            <v>1</v>
          </cell>
        </row>
        <row r="355">
          <cell r="D355" t="str">
            <v>000505_Z11</v>
          </cell>
          <cell r="P355">
            <v>9.9000000000000005E-2</v>
          </cell>
          <cell r="AE355">
            <v>2</v>
          </cell>
        </row>
        <row r="356">
          <cell r="D356" t="str">
            <v>000505_Z11</v>
          </cell>
          <cell r="P356">
            <v>9.9000000000000005E-2</v>
          </cell>
          <cell r="AE356">
            <v>3</v>
          </cell>
        </row>
        <row r="357">
          <cell r="D357" t="str">
            <v>000508_Z11</v>
          </cell>
          <cell r="P357">
            <v>2.1999999999999999E-2</v>
          </cell>
          <cell r="AE357">
            <v>1</v>
          </cell>
        </row>
        <row r="358">
          <cell r="D358" t="str">
            <v>000508_Z11</v>
          </cell>
          <cell r="P358">
            <v>2.1999999999999999E-2</v>
          </cell>
          <cell r="AE358">
            <v>2</v>
          </cell>
        </row>
        <row r="359">
          <cell r="D359" t="str">
            <v>000508_Z11</v>
          </cell>
          <cell r="P359">
            <v>2.1999999999999999E-2</v>
          </cell>
          <cell r="AE359">
            <v>3</v>
          </cell>
        </row>
        <row r="360">
          <cell r="D360" t="str">
            <v>000509_Z11</v>
          </cell>
          <cell r="P360">
            <v>0.8</v>
          </cell>
          <cell r="AE360">
            <v>1</v>
          </cell>
        </row>
        <row r="361">
          <cell r="D361" t="str">
            <v>000509_Z11</v>
          </cell>
          <cell r="P361">
            <v>0.8</v>
          </cell>
          <cell r="AE361">
            <v>2</v>
          </cell>
        </row>
        <row r="362">
          <cell r="D362" t="str">
            <v>000509_Z11</v>
          </cell>
          <cell r="P362">
            <v>0.8</v>
          </cell>
          <cell r="AE362">
            <v>3</v>
          </cell>
        </row>
        <row r="363">
          <cell r="D363" t="str">
            <v>000510_Z11</v>
          </cell>
          <cell r="P363">
            <v>0.23</v>
          </cell>
          <cell r="AE363">
            <v>1</v>
          </cell>
        </row>
        <row r="364">
          <cell r="D364" t="str">
            <v>000510_Z11</v>
          </cell>
          <cell r="P364">
            <v>0.23</v>
          </cell>
          <cell r="AE364">
            <v>2</v>
          </cell>
        </row>
        <row r="365">
          <cell r="D365" t="str">
            <v>000510_Z11</v>
          </cell>
          <cell r="P365">
            <v>0.23</v>
          </cell>
          <cell r="AE365">
            <v>3</v>
          </cell>
        </row>
        <row r="366">
          <cell r="D366" t="str">
            <v>000511_Z11</v>
          </cell>
          <cell r="P366">
            <v>0.2</v>
          </cell>
          <cell r="AE366">
            <v>1</v>
          </cell>
        </row>
        <row r="367">
          <cell r="D367" t="str">
            <v>000511_Z11</v>
          </cell>
          <cell r="P367">
            <v>0.2</v>
          </cell>
          <cell r="AE367">
            <v>2</v>
          </cell>
        </row>
        <row r="368">
          <cell r="D368" t="str">
            <v>000511_Z11</v>
          </cell>
          <cell r="P368">
            <v>0.2</v>
          </cell>
          <cell r="AE368">
            <v>3</v>
          </cell>
        </row>
        <row r="369">
          <cell r="D369" t="str">
            <v>000512_Z11</v>
          </cell>
          <cell r="P369">
            <v>4.8000000000000001E-2</v>
          </cell>
          <cell r="AE369">
            <v>1</v>
          </cell>
        </row>
        <row r="370">
          <cell r="D370" t="str">
            <v>000512_Z11</v>
          </cell>
          <cell r="P370">
            <v>4.8000000000000001E-2</v>
          </cell>
          <cell r="AE370">
            <v>2</v>
          </cell>
        </row>
        <row r="371">
          <cell r="D371" t="str">
            <v>000512_Z11</v>
          </cell>
          <cell r="P371">
            <v>4.8000000000000001E-2</v>
          </cell>
          <cell r="AE371">
            <v>3</v>
          </cell>
        </row>
        <row r="372">
          <cell r="D372" t="str">
            <v>000515_Z11</v>
          </cell>
          <cell r="P372">
            <v>0.4</v>
          </cell>
          <cell r="AE372">
            <v>1</v>
          </cell>
        </row>
        <row r="373">
          <cell r="D373" t="str">
            <v>000515_Z11</v>
          </cell>
          <cell r="P373">
            <v>0.4</v>
          </cell>
          <cell r="AE373">
            <v>2</v>
          </cell>
        </row>
        <row r="374">
          <cell r="D374" t="str">
            <v>000515_Z11</v>
          </cell>
          <cell r="P374">
            <v>0.4</v>
          </cell>
          <cell r="AE374">
            <v>3</v>
          </cell>
        </row>
        <row r="375">
          <cell r="D375" t="str">
            <v>000522_Z11</v>
          </cell>
          <cell r="P375">
            <v>4.4999999999999998E-2</v>
          </cell>
          <cell r="AE375">
            <v>1</v>
          </cell>
        </row>
        <row r="376">
          <cell r="D376" t="str">
            <v>000522_Z11</v>
          </cell>
          <cell r="P376">
            <v>4.4999999999999998E-2</v>
          </cell>
          <cell r="AE376">
            <v>2</v>
          </cell>
        </row>
        <row r="377">
          <cell r="D377" t="str">
            <v>000522_Z11</v>
          </cell>
          <cell r="P377">
            <v>4.4999999999999998E-2</v>
          </cell>
          <cell r="AE377">
            <v>3</v>
          </cell>
        </row>
        <row r="378">
          <cell r="D378" t="str">
            <v>000527_Z11</v>
          </cell>
          <cell r="P378">
            <v>0.16</v>
          </cell>
          <cell r="AE378">
            <v>1</v>
          </cell>
        </row>
        <row r="379">
          <cell r="D379" t="str">
            <v>000527_Z11</v>
          </cell>
          <cell r="P379">
            <v>0.16</v>
          </cell>
          <cell r="AE379">
            <v>2</v>
          </cell>
        </row>
        <row r="380">
          <cell r="D380" t="str">
            <v>000527_Z11</v>
          </cell>
          <cell r="P380">
            <v>0.16</v>
          </cell>
          <cell r="AE380">
            <v>3</v>
          </cell>
        </row>
        <row r="381">
          <cell r="D381" t="str">
            <v>000528_Z11</v>
          </cell>
          <cell r="P381">
            <v>0.04</v>
          </cell>
          <cell r="AE381">
            <v>1</v>
          </cell>
        </row>
        <row r="382">
          <cell r="D382" t="str">
            <v>000528_Z11</v>
          </cell>
          <cell r="P382">
            <v>0.04</v>
          </cell>
          <cell r="AE382">
            <v>2</v>
          </cell>
        </row>
        <row r="383">
          <cell r="D383" t="str">
            <v>000528_Z11</v>
          </cell>
          <cell r="P383">
            <v>0.04</v>
          </cell>
          <cell r="AE383">
            <v>3</v>
          </cell>
        </row>
        <row r="384">
          <cell r="D384" t="str">
            <v>000529_Z11</v>
          </cell>
          <cell r="P384">
            <v>1.9E-2</v>
          </cell>
          <cell r="AE384">
            <v>1</v>
          </cell>
        </row>
        <row r="385">
          <cell r="D385" t="str">
            <v>000529_Z11</v>
          </cell>
          <cell r="P385">
            <v>1.9E-2</v>
          </cell>
          <cell r="AE385">
            <v>2</v>
          </cell>
        </row>
        <row r="386">
          <cell r="D386" t="str">
            <v>000529_Z11</v>
          </cell>
          <cell r="P386">
            <v>1.9E-2</v>
          </cell>
          <cell r="AE386">
            <v>3</v>
          </cell>
        </row>
        <row r="387">
          <cell r="D387" t="str">
            <v>000535_Z11</v>
          </cell>
          <cell r="P387">
            <v>0.13200000000000001</v>
          </cell>
          <cell r="AE387">
            <v>1</v>
          </cell>
        </row>
        <row r="388">
          <cell r="D388" t="str">
            <v>000535_Z11</v>
          </cell>
          <cell r="P388">
            <v>0.13200000000000001</v>
          </cell>
          <cell r="AE388">
            <v>2</v>
          </cell>
        </row>
        <row r="389">
          <cell r="D389" t="str">
            <v>000535_Z11</v>
          </cell>
          <cell r="P389">
            <v>0.13200000000000001</v>
          </cell>
          <cell r="AE389">
            <v>3</v>
          </cell>
        </row>
        <row r="390">
          <cell r="D390" t="str">
            <v>000539_Z11</v>
          </cell>
          <cell r="P390">
            <v>1.0999999999999999E-2</v>
          </cell>
          <cell r="AE390">
            <v>1</v>
          </cell>
        </row>
        <row r="391">
          <cell r="D391" t="str">
            <v>000539_Z11</v>
          </cell>
          <cell r="P391">
            <v>1.0999999999999999E-2</v>
          </cell>
          <cell r="AE391">
            <v>2</v>
          </cell>
        </row>
        <row r="392">
          <cell r="D392" t="str">
            <v>000539_Z11</v>
          </cell>
          <cell r="P392">
            <v>1.0999999999999999E-2</v>
          </cell>
          <cell r="AE392">
            <v>3</v>
          </cell>
        </row>
        <row r="393">
          <cell r="D393" t="str">
            <v>000540_Z11</v>
          </cell>
          <cell r="P393">
            <v>6.0000000000000001E-3</v>
          </cell>
          <cell r="AE393">
            <v>1</v>
          </cell>
        </row>
        <row r="394">
          <cell r="D394" t="str">
            <v>000540_Z11</v>
          </cell>
          <cell r="P394">
            <v>6.0000000000000001E-3</v>
          </cell>
          <cell r="AE394">
            <v>2</v>
          </cell>
        </row>
        <row r="395">
          <cell r="D395" t="str">
            <v>000540_Z11</v>
          </cell>
          <cell r="P395">
            <v>6.0000000000000001E-3</v>
          </cell>
          <cell r="AE395">
            <v>3</v>
          </cell>
        </row>
        <row r="396">
          <cell r="D396" t="str">
            <v>000541_Z11</v>
          </cell>
          <cell r="P396">
            <v>0.03</v>
          </cell>
          <cell r="AE396">
            <v>1</v>
          </cell>
        </row>
        <row r="397">
          <cell r="D397" t="str">
            <v>000541_Z11</v>
          </cell>
          <cell r="P397">
            <v>0.03</v>
          </cell>
          <cell r="AE397">
            <v>2</v>
          </cell>
        </row>
        <row r="398">
          <cell r="D398" t="str">
            <v>000541_Z11</v>
          </cell>
          <cell r="P398">
            <v>0.03</v>
          </cell>
          <cell r="AE398">
            <v>3</v>
          </cell>
        </row>
        <row r="399">
          <cell r="D399" t="str">
            <v>000542_Z11</v>
          </cell>
          <cell r="P399">
            <v>2.1999999999999999E-2</v>
          </cell>
          <cell r="AE399">
            <v>1</v>
          </cell>
        </row>
        <row r="400">
          <cell r="D400" t="str">
            <v>000542_Z11</v>
          </cell>
          <cell r="P400">
            <v>2.1999999999999999E-2</v>
          </cell>
          <cell r="AE400">
            <v>2</v>
          </cell>
        </row>
        <row r="401">
          <cell r="D401" t="str">
            <v>000542_Z11</v>
          </cell>
          <cell r="P401">
            <v>2.1999999999999999E-2</v>
          </cell>
          <cell r="AE401">
            <v>3</v>
          </cell>
        </row>
        <row r="402">
          <cell r="D402" t="str">
            <v>000581_Z11</v>
          </cell>
          <cell r="P402">
            <v>0.04</v>
          </cell>
          <cell r="AE402">
            <v>1</v>
          </cell>
        </row>
        <row r="403">
          <cell r="D403" t="str">
            <v>000581_Z11</v>
          </cell>
          <cell r="P403">
            <v>0.04</v>
          </cell>
          <cell r="AE403">
            <v>2</v>
          </cell>
        </row>
        <row r="404">
          <cell r="D404" t="str">
            <v>000581_Z11</v>
          </cell>
          <cell r="P404">
            <v>0.04</v>
          </cell>
          <cell r="AE404">
            <v>3</v>
          </cell>
        </row>
        <row r="405">
          <cell r="D405" t="str">
            <v>000582_Z11</v>
          </cell>
          <cell r="P405">
            <v>0.01</v>
          </cell>
          <cell r="AE405">
            <v>1</v>
          </cell>
        </row>
        <row r="406">
          <cell r="D406" t="str">
            <v>000582_Z11</v>
          </cell>
          <cell r="P406">
            <v>0.01</v>
          </cell>
          <cell r="AE406">
            <v>2</v>
          </cell>
        </row>
        <row r="407">
          <cell r="D407" t="str">
            <v>000582_Z11</v>
          </cell>
          <cell r="P407">
            <v>0.01</v>
          </cell>
          <cell r="AE407">
            <v>3</v>
          </cell>
        </row>
        <row r="408">
          <cell r="D408" t="str">
            <v>000583_Z11</v>
          </cell>
          <cell r="P408">
            <v>0.02</v>
          </cell>
          <cell r="AE408">
            <v>1</v>
          </cell>
        </row>
        <row r="409">
          <cell r="D409" t="str">
            <v>000583_Z11</v>
          </cell>
          <cell r="P409">
            <v>0.02</v>
          </cell>
          <cell r="AE409">
            <v>2</v>
          </cell>
        </row>
        <row r="410">
          <cell r="D410" t="str">
            <v>000583_Z11</v>
          </cell>
          <cell r="P410">
            <v>0.02</v>
          </cell>
          <cell r="AE410">
            <v>3</v>
          </cell>
        </row>
        <row r="411">
          <cell r="D411" t="str">
            <v>000584_Z11</v>
          </cell>
          <cell r="P411">
            <v>0.02</v>
          </cell>
          <cell r="AE411">
            <v>1</v>
          </cell>
        </row>
        <row r="412">
          <cell r="D412" t="str">
            <v>000584_Z11</v>
          </cell>
          <cell r="P412">
            <v>0.02</v>
          </cell>
          <cell r="AE412">
            <v>2</v>
          </cell>
        </row>
        <row r="413">
          <cell r="D413" t="str">
            <v>000584_Z11</v>
          </cell>
          <cell r="P413">
            <v>0.02</v>
          </cell>
          <cell r="AE413">
            <v>3</v>
          </cell>
        </row>
        <row r="414">
          <cell r="D414" t="str">
            <v>000585_Z11</v>
          </cell>
          <cell r="P414">
            <v>0.02</v>
          </cell>
          <cell r="AE414">
            <v>1</v>
          </cell>
        </row>
        <row r="415">
          <cell r="D415" t="str">
            <v>000585_Z11</v>
          </cell>
          <cell r="P415">
            <v>0.02</v>
          </cell>
          <cell r="AE415">
            <v>2</v>
          </cell>
        </row>
        <row r="416">
          <cell r="D416" t="str">
            <v>000585_Z11</v>
          </cell>
          <cell r="P416">
            <v>0.02</v>
          </cell>
          <cell r="AE416">
            <v>3</v>
          </cell>
        </row>
        <row r="417">
          <cell r="D417" t="str">
            <v>000586_Z11</v>
          </cell>
          <cell r="P417">
            <v>0.02</v>
          </cell>
          <cell r="AE417">
            <v>1</v>
          </cell>
        </row>
        <row r="418">
          <cell r="D418" t="str">
            <v>000586_Z11</v>
          </cell>
          <cell r="P418">
            <v>0.02</v>
          </cell>
          <cell r="AE418">
            <v>2</v>
          </cell>
        </row>
        <row r="419">
          <cell r="D419" t="str">
            <v>000586_Z11</v>
          </cell>
          <cell r="P419">
            <v>0.02</v>
          </cell>
          <cell r="AE419">
            <v>3</v>
          </cell>
        </row>
        <row r="420">
          <cell r="D420" t="str">
            <v>000589_Z11</v>
          </cell>
          <cell r="P420">
            <v>0.03</v>
          </cell>
          <cell r="AE420">
            <v>1</v>
          </cell>
        </row>
        <row r="421">
          <cell r="D421" t="str">
            <v>000589_Z11</v>
          </cell>
          <cell r="P421">
            <v>0.03</v>
          </cell>
          <cell r="AE421">
            <v>2</v>
          </cell>
        </row>
        <row r="422">
          <cell r="D422" t="str">
            <v>000589_Z11</v>
          </cell>
          <cell r="P422">
            <v>0.03</v>
          </cell>
          <cell r="AE422">
            <v>3</v>
          </cell>
        </row>
        <row r="423">
          <cell r="D423" t="str">
            <v>000591_Z11</v>
          </cell>
          <cell r="P423">
            <v>2.5000000000000001E-2</v>
          </cell>
          <cell r="AE423">
            <v>1</v>
          </cell>
        </row>
        <row r="424">
          <cell r="D424" t="str">
            <v>000591_Z11</v>
          </cell>
          <cell r="P424">
            <v>2.5000000000000001E-2</v>
          </cell>
          <cell r="AE424">
            <v>2</v>
          </cell>
        </row>
        <row r="425">
          <cell r="D425" t="str">
            <v>000591_Z11</v>
          </cell>
          <cell r="P425">
            <v>2.5000000000000001E-2</v>
          </cell>
          <cell r="AE425">
            <v>3</v>
          </cell>
        </row>
        <row r="426">
          <cell r="D426" t="str">
            <v>000592_Z11</v>
          </cell>
          <cell r="P426">
            <v>0.03</v>
          </cell>
          <cell r="AE426">
            <v>1</v>
          </cell>
        </row>
        <row r="427">
          <cell r="D427" t="str">
            <v>000592_Z11</v>
          </cell>
          <cell r="P427">
            <v>0.03</v>
          </cell>
          <cell r="AE427">
            <v>2</v>
          </cell>
        </row>
        <row r="428">
          <cell r="D428" t="str">
            <v>000592_Z11</v>
          </cell>
          <cell r="P428">
            <v>0.03</v>
          </cell>
          <cell r="AE428">
            <v>3</v>
          </cell>
        </row>
        <row r="429">
          <cell r="D429" t="str">
            <v>000604_Z11</v>
          </cell>
          <cell r="P429">
            <v>0.11</v>
          </cell>
          <cell r="AE429">
            <v>1</v>
          </cell>
        </row>
        <row r="430">
          <cell r="D430" t="str">
            <v>000604_Z11</v>
          </cell>
          <cell r="P430">
            <v>0.11</v>
          </cell>
          <cell r="AE430">
            <v>2</v>
          </cell>
        </row>
        <row r="431">
          <cell r="D431" t="str">
            <v>000604_Z11</v>
          </cell>
          <cell r="P431">
            <v>0.11</v>
          </cell>
          <cell r="AE431">
            <v>3</v>
          </cell>
        </row>
        <row r="432">
          <cell r="D432" t="str">
            <v>000616_Z11</v>
          </cell>
          <cell r="P432">
            <v>1.4999999999999999E-2</v>
          </cell>
          <cell r="AE432">
            <v>1</v>
          </cell>
        </row>
        <row r="433">
          <cell r="D433" t="str">
            <v>000616_Z11</v>
          </cell>
          <cell r="P433">
            <v>1.4999999999999999E-2</v>
          </cell>
          <cell r="AE433">
            <v>2</v>
          </cell>
        </row>
        <row r="434">
          <cell r="D434" t="str">
            <v>000616_Z11</v>
          </cell>
          <cell r="P434">
            <v>1.4999999999999999E-2</v>
          </cell>
          <cell r="AE434">
            <v>3</v>
          </cell>
        </row>
        <row r="435">
          <cell r="D435" t="str">
            <v>000617_Z11</v>
          </cell>
          <cell r="P435">
            <v>1.7999999999999999E-2</v>
          </cell>
          <cell r="AE435">
            <v>1</v>
          </cell>
        </row>
        <row r="436">
          <cell r="D436" t="str">
            <v>000618_Z11</v>
          </cell>
          <cell r="P436">
            <v>4.2999999999999997E-2</v>
          </cell>
          <cell r="AE436">
            <v>1</v>
          </cell>
        </row>
        <row r="437">
          <cell r="D437" t="str">
            <v>000618_Z11</v>
          </cell>
          <cell r="P437">
            <v>4.2999999999999997E-2</v>
          </cell>
          <cell r="AE437">
            <v>2</v>
          </cell>
        </row>
        <row r="438">
          <cell r="D438" t="str">
            <v>000618_Z11</v>
          </cell>
          <cell r="P438">
            <v>4.2999999999999997E-2</v>
          </cell>
          <cell r="AE438">
            <v>3</v>
          </cell>
        </row>
        <row r="439">
          <cell r="D439" t="str">
            <v>000619_Z11</v>
          </cell>
          <cell r="P439">
            <v>0.12</v>
          </cell>
          <cell r="AE439">
            <v>1</v>
          </cell>
        </row>
        <row r="440">
          <cell r="D440" t="str">
            <v>000619_Z11</v>
          </cell>
          <cell r="P440">
            <v>0.12</v>
          </cell>
          <cell r="AE440">
            <v>2</v>
          </cell>
        </row>
        <row r="441">
          <cell r="D441" t="str">
            <v>000619_Z11</v>
          </cell>
          <cell r="P441">
            <v>0.12</v>
          </cell>
          <cell r="AE441">
            <v>3</v>
          </cell>
        </row>
        <row r="442">
          <cell r="D442" t="str">
            <v>000620_Z11</v>
          </cell>
          <cell r="P442">
            <v>0.04</v>
          </cell>
          <cell r="AE442">
            <v>1</v>
          </cell>
        </row>
        <row r="443">
          <cell r="D443" t="str">
            <v>000620_Z11</v>
          </cell>
          <cell r="P443">
            <v>0.04</v>
          </cell>
          <cell r="AE443">
            <v>2</v>
          </cell>
        </row>
        <row r="444">
          <cell r="D444" t="str">
            <v>000620_Z11</v>
          </cell>
          <cell r="P444">
            <v>0.04</v>
          </cell>
          <cell r="AE444">
            <v>3</v>
          </cell>
        </row>
        <row r="445">
          <cell r="D445" t="str">
            <v>000621_Z11</v>
          </cell>
          <cell r="P445">
            <v>6.0000000000000001E-3</v>
          </cell>
          <cell r="AE445">
            <v>1</v>
          </cell>
        </row>
        <row r="446">
          <cell r="D446" t="str">
            <v>000621_Z11</v>
          </cell>
          <cell r="P446">
            <v>6.0000000000000001E-3</v>
          </cell>
          <cell r="AE446">
            <v>2</v>
          </cell>
        </row>
        <row r="447">
          <cell r="D447" t="str">
            <v>000621_Z11</v>
          </cell>
          <cell r="P447">
            <v>6.0000000000000001E-3</v>
          </cell>
          <cell r="AE447">
            <v>3</v>
          </cell>
        </row>
        <row r="448">
          <cell r="D448" t="str">
            <v>000624_Z11</v>
          </cell>
          <cell r="P448">
            <v>1.0999999999999999E-2</v>
          </cell>
          <cell r="AE448">
            <v>1</v>
          </cell>
        </row>
        <row r="449">
          <cell r="D449" t="str">
            <v>000624_Z11</v>
          </cell>
          <cell r="P449">
            <v>1.0999999999999999E-2</v>
          </cell>
          <cell r="AE449">
            <v>2</v>
          </cell>
        </row>
        <row r="450">
          <cell r="D450" t="str">
            <v>000624_Z11</v>
          </cell>
          <cell r="P450">
            <v>1.0999999999999999E-2</v>
          </cell>
          <cell r="AE450">
            <v>3</v>
          </cell>
        </row>
        <row r="451">
          <cell r="D451" t="str">
            <v>000625_Z11</v>
          </cell>
          <cell r="P451">
            <v>7.4999999999999997E-2</v>
          </cell>
          <cell r="AE451">
            <v>1</v>
          </cell>
        </row>
        <row r="452">
          <cell r="D452" t="str">
            <v>000625_Z11</v>
          </cell>
          <cell r="P452">
            <v>7.4999999999999997E-2</v>
          </cell>
          <cell r="AE452">
            <v>2</v>
          </cell>
        </row>
        <row r="453">
          <cell r="D453" t="str">
            <v>000625_Z11</v>
          </cell>
          <cell r="P453">
            <v>7.4999999999999997E-2</v>
          </cell>
          <cell r="AE453">
            <v>3</v>
          </cell>
        </row>
        <row r="454">
          <cell r="D454" t="str">
            <v>000626_Z11</v>
          </cell>
          <cell r="P454">
            <v>1.0999999999999999E-2</v>
          </cell>
          <cell r="AE454">
            <v>1</v>
          </cell>
        </row>
        <row r="455">
          <cell r="D455" t="str">
            <v>000626_Z11</v>
          </cell>
          <cell r="P455">
            <v>1.0999999999999999E-2</v>
          </cell>
          <cell r="AE455">
            <v>2</v>
          </cell>
        </row>
        <row r="456">
          <cell r="D456" t="str">
            <v>000626_Z11</v>
          </cell>
          <cell r="P456">
            <v>1.0999999999999999E-2</v>
          </cell>
          <cell r="AE456">
            <v>3</v>
          </cell>
        </row>
        <row r="457">
          <cell r="D457" t="str">
            <v>000629_Z11</v>
          </cell>
          <cell r="P457">
            <v>0.08</v>
          </cell>
          <cell r="AE457">
            <v>1</v>
          </cell>
        </row>
        <row r="458">
          <cell r="D458" t="str">
            <v>000629_Z11</v>
          </cell>
          <cell r="P458">
            <v>0.08</v>
          </cell>
          <cell r="AE458">
            <v>2</v>
          </cell>
        </row>
        <row r="459">
          <cell r="D459" t="str">
            <v>000629_Z11</v>
          </cell>
          <cell r="P459">
            <v>0.08</v>
          </cell>
          <cell r="AE459">
            <v>3</v>
          </cell>
        </row>
        <row r="460">
          <cell r="D460" t="str">
            <v>000630_Z11</v>
          </cell>
          <cell r="P460">
            <v>0.128</v>
          </cell>
          <cell r="AE460">
            <v>1</v>
          </cell>
        </row>
        <row r="461">
          <cell r="D461" t="str">
            <v>000630_Z11</v>
          </cell>
          <cell r="P461">
            <v>0.128</v>
          </cell>
          <cell r="AE461">
            <v>2</v>
          </cell>
        </row>
        <row r="462">
          <cell r="D462" t="str">
            <v>000630_Z11</v>
          </cell>
          <cell r="P462">
            <v>0.128</v>
          </cell>
          <cell r="AE462">
            <v>3</v>
          </cell>
        </row>
        <row r="463">
          <cell r="D463" t="str">
            <v>000635_Z11</v>
          </cell>
          <cell r="P463">
            <v>4.3999999999999997E-2</v>
          </cell>
          <cell r="AE463">
            <v>1</v>
          </cell>
        </row>
        <row r="464">
          <cell r="D464" t="str">
            <v>000635_Z11</v>
          </cell>
          <cell r="P464">
            <v>4.3999999999999997E-2</v>
          </cell>
          <cell r="AE464">
            <v>2</v>
          </cell>
        </row>
        <row r="465">
          <cell r="D465" t="str">
            <v>000635_Z11</v>
          </cell>
          <cell r="P465">
            <v>4.3999999999999997E-2</v>
          </cell>
          <cell r="AE465">
            <v>3</v>
          </cell>
        </row>
        <row r="466">
          <cell r="D466" t="str">
            <v>000642_Z11</v>
          </cell>
          <cell r="P466">
            <v>3.6999999999999998E-2</v>
          </cell>
          <cell r="AE466">
            <v>1</v>
          </cell>
        </row>
        <row r="467">
          <cell r="D467" t="str">
            <v>000642_Z11</v>
          </cell>
          <cell r="P467">
            <v>3.6999999999999998E-2</v>
          </cell>
          <cell r="AE467">
            <v>2</v>
          </cell>
        </row>
        <row r="468">
          <cell r="D468" t="str">
            <v>000642_Z11</v>
          </cell>
          <cell r="P468">
            <v>3.6999999999999998E-2</v>
          </cell>
          <cell r="AE468">
            <v>3</v>
          </cell>
        </row>
        <row r="469">
          <cell r="D469" t="str">
            <v>000645_Z11</v>
          </cell>
          <cell r="P469">
            <v>0.25</v>
          </cell>
          <cell r="AE469">
            <v>1</v>
          </cell>
        </row>
        <row r="470">
          <cell r="D470" t="str">
            <v>000645_Z11</v>
          </cell>
          <cell r="P470">
            <v>0.25</v>
          </cell>
          <cell r="AE470">
            <v>2</v>
          </cell>
        </row>
        <row r="471">
          <cell r="D471" t="str">
            <v>000645_Z11</v>
          </cell>
          <cell r="P471">
            <v>0.25</v>
          </cell>
          <cell r="AE471">
            <v>3</v>
          </cell>
        </row>
        <row r="472">
          <cell r="D472" t="str">
            <v>000646_Z11</v>
          </cell>
          <cell r="P472">
            <v>0.16</v>
          </cell>
          <cell r="AE472">
            <v>1</v>
          </cell>
        </row>
        <row r="473">
          <cell r="D473" t="str">
            <v>000646_Z11</v>
          </cell>
          <cell r="P473">
            <v>0.16</v>
          </cell>
          <cell r="AE473">
            <v>2</v>
          </cell>
        </row>
        <row r="474">
          <cell r="D474" t="str">
            <v>000646_Z11</v>
          </cell>
          <cell r="P474">
            <v>0.16</v>
          </cell>
          <cell r="AE474">
            <v>3</v>
          </cell>
        </row>
        <row r="475">
          <cell r="D475" t="str">
            <v>000650_Z11</v>
          </cell>
          <cell r="P475">
            <v>0.04</v>
          </cell>
          <cell r="AE475">
            <v>1</v>
          </cell>
        </row>
        <row r="476">
          <cell r="D476" t="str">
            <v>000650_Z11</v>
          </cell>
          <cell r="P476">
            <v>0.04</v>
          </cell>
          <cell r="AE476">
            <v>2</v>
          </cell>
        </row>
        <row r="477">
          <cell r="D477" t="str">
            <v>000650_Z11</v>
          </cell>
          <cell r="P477">
            <v>0.04</v>
          </cell>
          <cell r="AE477">
            <v>3</v>
          </cell>
        </row>
        <row r="478">
          <cell r="D478" t="str">
            <v>000653_Z11</v>
          </cell>
          <cell r="P478">
            <v>8.2000000000000003E-2</v>
          </cell>
          <cell r="AE478">
            <v>1</v>
          </cell>
        </row>
        <row r="479">
          <cell r="D479" t="str">
            <v>000653_Z11</v>
          </cell>
          <cell r="P479">
            <v>8.2000000000000003E-2</v>
          </cell>
          <cell r="AE479">
            <v>2</v>
          </cell>
        </row>
        <row r="480">
          <cell r="D480" t="str">
            <v>000653_Z11</v>
          </cell>
          <cell r="P480">
            <v>8.2000000000000003E-2</v>
          </cell>
          <cell r="AE480">
            <v>3</v>
          </cell>
        </row>
        <row r="481">
          <cell r="D481" t="str">
            <v>000662_Z11</v>
          </cell>
          <cell r="P481">
            <v>0.03</v>
          </cell>
          <cell r="AE481">
            <v>1</v>
          </cell>
        </row>
        <row r="482">
          <cell r="D482" t="str">
            <v>000662_Z11</v>
          </cell>
          <cell r="P482">
            <v>0.03</v>
          </cell>
          <cell r="AE482">
            <v>2</v>
          </cell>
        </row>
        <row r="483">
          <cell r="D483" t="str">
            <v>000662_Z11</v>
          </cell>
          <cell r="P483">
            <v>0.03</v>
          </cell>
          <cell r="AE483">
            <v>3</v>
          </cell>
        </row>
        <row r="484">
          <cell r="D484" t="str">
            <v>000663_Z11</v>
          </cell>
          <cell r="P484">
            <v>3.6999999999999998E-2</v>
          </cell>
          <cell r="AE484">
            <v>1</v>
          </cell>
        </row>
        <row r="485">
          <cell r="D485" t="str">
            <v>000663_Z11</v>
          </cell>
          <cell r="P485">
            <v>3.6999999999999998E-2</v>
          </cell>
          <cell r="AE485">
            <v>2</v>
          </cell>
        </row>
        <row r="486">
          <cell r="D486" t="str">
            <v>000663_Z11</v>
          </cell>
          <cell r="P486">
            <v>3.6999999999999998E-2</v>
          </cell>
          <cell r="AE486">
            <v>3</v>
          </cell>
        </row>
        <row r="487">
          <cell r="D487" t="str">
            <v>000664_Z11</v>
          </cell>
          <cell r="P487">
            <v>0.03</v>
          </cell>
          <cell r="AE487">
            <v>1</v>
          </cell>
        </row>
        <row r="488">
          <cell r="D488" t="str">
            <v>000664_Z11</v>
          </cell>
          <cell r="P488">
            <v>0.03</v>
          </cell>
          <cell r="AE488">
            <v>2</v>
          </cell>
        </row>
        <row r="489">
          <cell r="D489" t="str">
            <v>000664_Z11</v>
          </cell>
          <cell r="P489">
            <v>0.03</v>
          </cell>
          <cell r="AE489">
            <v>3</v>
          </cell>
        </row>
        <row r="490">
          <cell r="D490" t="str">
            <v>000665_Z11</v>
          </cell>
          <cell r="P490">
            <v>0.03</v>
          </cell>
          <cell r="AE490">
            <v>1</v>
          </cell>
        </row>
        <row r="491">
          <cell r="D491" t="str">
            <v>000665_Z11</v>
          </cell>
          <cell r="P491">
            <v>0.03</v>
          </cell>
          <cell r="AE491">
            <v>2</v>
          </cell>
        </row>
        <row r="492">
          <cell r="D492" t="str">
            <v>000665_Z11</v>
          </cell>
          <cell r="P492">
            <v>0.03</v>
          </cell>
          <cell r="AE492">
            <v>3</v>
          </cell>
        </row>
        <row r="493">
          <cell r="D493" t="str">
            <v>000666_Z11</v>
          </cell>
          <cell r="P493">
            <v>0.03</v>
          </cell>
          <cell r="AE493">
            <v>1</v>
          </cell>
        </row>
        <row r="494">
          <cell r="D494" t="str">
            <v>000666_Z11</v>
          </cell>
          <cell r="P494">
            <v>0.03</v>
          </cell>
          <cell r="AE494">
            <v>2</v>
          </cell>
        </row>
        <row r="495">
          <cell r="D495" t="str">
            <v>000666_Z11</v>
          </cell>
          <cell r="P495">
            <v>0.03</v>
          </cell>
          <cell r="AE495">
            <v>3</v>
          </cell>
        </row>
        <row r="496">
          <cell r="D496" t="str">
            <v>000673_Z11</v>
          </cell>
          <cell r="P496">
            <v>8.2000000000000003E-2</v>
          </cell>
          <cell r="AE496">
            <v>1</v>
          </cell>
        </row>
        <row r="497">
          <cell r="D497" t="str">
            <v>000673_Z11</v>
          </cell>
          <cell r="P497">
            <v>8.2000000000000003E-2</v>
          </cell>
          <cell r="AE497">
            <v>2</v>
          </cell>
        </row>
        <row r="498">
          <cell r="D498" t="str">
            <v>000673_Z11</v>
          </cell>
          <cell r="P498">
            <v>8.2000000000000003E-2</v>
          </cell>
          <cell r="AE498">
            <v>3</v>
          </cell>
        </row>
        <row r="499">
          <cell r="D499" t="str">
            <v>000674_Z11</v>
          </cell>
          <cell r="P499">
            <v>0.112</v>
          </cell>
          <cell r="AE499">
            <v>1</v>
          </cell>
        </row>
        <row r="500">
          <cell r="D500" t="str">
            <v>000674_Z11</v>
          </cell>
          <cell r="P500">
            <v>0.112</v>
          </cell>
          <cell r="AE500">
            <v>2</v>
          </cell>
        </row>
        <row r="501">
          <cell r="D501" t="str">
            <v>000674_Z11</v>
          </cell>
          <cell r="P501">
            <v>0.112</v>
          </cell>
          <cell r="AE501">
            <v>3</v>
          </cell>
        </row>
        <row r="502">
          <cell r="D502" t="str">
            <v>000675_Z11</v>
          </cell>
          <cell r="P502">
            <v>0.16</v>
          </cell>
          <cell r="AE502">
            <v>1</v>
          </cell>
        </row>
        <row r="503">
          <cell r="D503" t="str">
            <v>000675_Z11</v>
          </cell>
          <cell r="P503">
            <v>0.16</v>
          </cell>
          <cell r="AE503">
            <v>2</v>
          </cell>
        </row>
        <row r="504">
          <cell r="D504" t="str">
            <v>000675_Z11</v>
          </cell>
          <cell r="P504">
            <v>0.16</v>
          </cell>
          <cell r="AE504">
            <v>3</v>
          </cell>
        </row>
        <row r="505">
          <cell r="D505" t="str">
            <v>000676_Z11</v>
          </cell>
          <cell r="P505">
            <v>4.4999999999999998E-2</v>
          </cell>
          <cell r="AE505">
            <v>1</v>
          </cell>
        </row>
        <row r="506">
          <cell r="D506" t="str">
            <v>000676_Z11</v>
          </cell>
          <cell r="P506">
            <v>4.4999999999999998E-2</v>
          </cell>
          <cell r="AE506">
            <v>2</v>
          </cell>
        </row>
        <row r="507">
          <cell r="D507" t="str">
            <v>000676_Z11</v>
          </cell>
          <cell r="P507">
            <v>4.4999999999999998E-2</v>
          </cell>
          <cell r="AE507">
            <v>3</v>
          </cell>
        </row>
        <row r="508">
          <cell r="D508" t="str">
            <v>000677_Z11</v>
          </cell>
          <cell r="P508">
            <v>4.4999999999999998E-2</v>
          </cell>
          <cell r="AE508">
            <v>1</v>
          </cell>
        </row>
        <row r="509">
          <cell r="D509" t="str">
            <v>000677_Z11</v>
          </cell>
          <cell r="P509">
            <v>4.4999999999999998E-2</v>
          </cell>
          <cell r="AE509">
            <v>2</v>
          </cell>
        </row>
        <row r="510">
          <cell r="D510" t="str">
            <v>000677_Z11</v>
          </cell>
          <cell r="P510">
            <v>4.4999999999999998E-2</v>
          </cell>
          <cell r="AE510">
            <v>3</v>
          </cell>
        </row>
        <row r="511">
          <cell r="D511" t="str">
            <v>000678_Z11</v>
          </cell>
          <cell r="P511">
            <v>0.03</v>
          </cell>
          <cell r="AE511">
            <v>1</v>
          </cell>
        </row>
        <row r="512">
          <cell r="D512" t="str">
            <v>000678_Z11</v>
          </cell>
          <cell r="P512">
            <v>0.03</v>
          </cell>
          <cell r="AE512">
            <v>2</v>
          </cell>
        </row>
        <row r="513">
          <cell r="D513" t="str">
            <v>000678_Z11</v>
          </cell>
          <cell r="P513">
            <v>0.03</v>
          </cell>
          <cell r="AE513">
            <v>3</v>
          </cell>
        </row>
        <row r="514">
          <cell r="D514" t="str">
            <v>000684_Z11</v>
          </cell>
          <cell r="P514">
            <v>5.5E-2</v>
          </cell>
          <cell r="AE514">
            <v>1</v>
          </cell>
        </row>
        <row r="515">
          <cell r="D515" t="str">
            <v>000684_Z11</v>
          </cell>
          <cell r="P515">
            <v>5.5E-2</v>
          </cell>
          <cell r="AE515">
            <v>2</v>
          </cell>
        </row>
        <row r="516">
          <cell r="D516" t="str">
            <v>000684_Z11</v>
          </cell>
          <cell r="P516">
            <v>5.5E-2</v>
          </cell>
          <cell r="AE516">
            <v>3</v>
          </cell>
        </row>
        <row r="517">
          <cell r="D517" t="str">
            <v>000685_Z11</v>
          </cell>
          <cell r="P517">
            <v>0.01</v>
          </cell>
          <cell r="AE517">
            <v>1</v>
          </cell>
        </row>
        <row r="518">
          <cell r="D518" t="str">
            <v>000685_Z11</v>
          </cell>
          <cell r="P518">
            <v>0.01</v>
          </cell>
          <cell r="AE518">
            <v>2</v>
          </cell>
        </row>
        <row r="519">
          <cell r="D519" t="str">
            <v>000685_Z11</v>
          </cell>
          <cell r="P519">
            <v>0.01</v>
          </cell>
          <cell r="AE519">
            <v>3</v>
          </cell>
        </row>
        <row r="520">
          <cell r="D520" t="str">
            <v>000704_Z11</v>
          </cell>
          <cell r="P520">
            <v>0.09</v>
          </cell>
          <cell r="AE520">
            <v>1</v>
          </cell>
        </row>
        <row r="521">
          <cell r="D521" t="str">
            <v>000704_Z11</v>
          </cell>
          <cell r="P521">
            <v>0.09</v>
          </cell>
          <cell r="AE521">
            <v>2</v>
          </cell>
        </row>
        <row r="522">
          <cell r="D522" t="str">
            <v>000704_Z11</v>
          </cell>
          <cell r="P522">
            <v>0.09</v>
          </cell>
          <cell r="AE522">
            <v>3</v>
          </cell>
        </row>
        <row r="523">
          <cell r="D523" t="str">
            <v>000705_Z11</v>
          </cell>
          <cell r="P523">
            <v>7.0000000000000001E-3</v>
          </cell>
          <cell r="AE523">
            <v>1</v>
          </cell>
        </row>
        <row r="524">
          <cell r="D524" t="str">
            <v>000705_Z11</v>
          </cell>
          <cell r="P524">
            <v>7.0000000000000001E-3</v>
          </cell>
          <cell r="AE524">
            <v>2</v>
          </cell>
        </row>
        <row r="525">
          <cell r="D525" t="str">
            <v>000705_Z11</v>
          </cell>
          <cell r="P525">
            <v>7.0000000000000001E-3</v>
          </cell>
          <cell r="AE525">
            <v>3</v>
          </cell>
        </row>
        <row r="526">
          <cell r="D526" t="str">
            <v>000708_Z11</v>
          </cell>
          <cell r="P526">
            <v>0.05</v>
          </cell>
          <cell r="AE526">
            <v>1</v>
          </cell>
        </row>
        <row r="527">
          <cell r="D527" t="str">
            <v>000708_Z11</v>
          </cell>
          <cell r="P527">
            <v>0.05</v>
          </cell>
          <cell r="AE527">
            <v>2</v>
          </cell>
        </row>
        <row r="528">
          <cell r="D528" t="str">
            <v>000708_Z11</v>
          </cell>
          <cell r="P528">
            <v>0.05</v>
          </cell>
          <cell r="AE528">
            <v>3</v>
          </cell>
        </row>
        <row r="529">
          <cell r="D529" t="str">
            <v>000709_Z11</v>
          </cell>
          <cell r="P529">
            <v>0.02</v>
          </cell>
          <cell r="AE529">
            <v>1</v>
          </cell>
        </row>
        <row r="530">
          <cell r="D530" t="str">
            <v>000709_Z11</v>
          </cell>
          <cell r="P530">
            <v>0.02</v>
          </cell>
          <cell r="AE530">
            <v>2</v>
          </cell>
        </row>
        <row r="531">
          <cell r="D531" t="str">
            <v>000709_Z11</v>
          </cell>
          <cell r="P531">
            <v>0.02</v>
          </cell>
          <cell r="AE531">
            <v>3</v>
          </cell>
        </row>
        <row r="532">
          <cell r="D532" t="str">
            <v>000720_Z11</v>
          </cell>
          <cell r="P532">
            <v>0.09</v>
          </cell>
          <cell r="AE532">
            <v>1</v>
          </cell>
        </row>
        <row r="533">
          <cell r="D533" t="str">
            <v>000720_Z11</v>
          </cell>
          <cell r="P533">
            <v>0.09</v>
          </cell>
          <cell r="AE533">
            <v>2</v>
          </cell>
        </row>
        <row r="534">
          <cell r="D534" t="str">
            <v>000720_Z11</v>
          </cell>
          <cell r="P534">
            <v>0.09</v>
          </cell>
          <cell r="AE534">
            <v>3</v>
          </cell>
        </row>
        <row r="535">
          <cell r="D535" t="str">
            <v>000721_Z11</v>
          </cell>
          <cell r="P535">
            <v>2.1999999999999999E-2</v>
          </cell>
          <cell r="AE535">
            <v>1</v>
          </cell>
        </row>
        <row r="536">
          <cell r="D536" t="str">
            <v>000721_Z11</v>
          </cell>
          <cell r="P536">
            <v>2.1999999999999999E-2</v>
          </cell>
          <cell r="AE536">
            <v>2</v>
          </cell>
        </row>
        <row r="537">
          <cell r="D537" t="str">
            <v>000721_Z11</v>
          </cell>
          <cell r="P537">
            <v>2.1999999999999999E-2</v>
          </cell>
          <cell r="AE537">
            <v>3</v>
          </cell>
        </row>
        <row r="538">
          <cell r="D538" t="str">
            <v>000727_Z11</v>
          </cell>
          <cell r="P538">
            <v>4.0000000000000001E-3</v>
          </cell>
          <cell r="AE538">
            <v>1</v>
          </cell>
        </row>
        <row r="539">
          <cell r="D539" t="str">
            <v>000727_Z11</v>
          </cell>
          <cell r="P539">
            <v>4.0000000000000001E-3</v>
          </cell>
          <cell r="AE539">
            <v>2</v>
          </cell>
        </row>
        <row r="540">
          <cell r="D540" t="str">
            <v>000727_Z11</v>
          </cell>
          <cell r="P540">
            <v>4.0000000000000001E-3</v>
          </cell>
          <cell r="AE540">
            <v>3</v>
          </cell>
        </row>
        <row r="541">
          <cell r="D541" t="str">
            <v>000728_Z11</v>
          </cell>
          <cell r="P541">
            <v>4.0000000000000001E-3</v>
          </cell>
          <cell r="AE541">
            <v>1</v>
          </cell>
        </row>
        <row r="542">
          <cell r="D542" t="str">
            <v>000728_Z11</v>
          </cell>
          <cell r="P542">
            <v>4.0000000000000001E-3</v>
          </cell>
          <cell r="AE542">
            <v>2</v>
          </cell>
        </row>
        <row r="543">
          <cell r="D543" t="str">
            <v>000728_Z11</v>
          </cell>
          <cell r="P543">
            <v>4.0000000000000001E-3</v>
          </cell>
          <cell r="AE543">
            <v>3</v>
          </cell>
        </row>
        <row r="544">
          <cell r="D544" t="str">
            <v>000729_Z11</v>
          </cell>
          <cell r="P544">
            <v>3.5000000000000003E-2</v>
          </cell>
          <cell r="AE544">
            <v>1</v>
          </cell>
        </row>
        <row r="545">
          <cell r="D545" t="str">
            <v>000729_Z11</v>
          </cell>
          <cell r="P545">
            <v>3.5000000000000003E-2</v>
          </cell>
          <cell r="AE545">
            <v>2</v>
          </cell>
        </row>
        <row r="546">
          <cell r="D546" t="str">
            <v>000729_Z11</v>
          </cell>
          <cell r="P546">
            <v>3.5000000000000003E-2</v>
          </cell>
          <cell r="AE546">
            <v>3</v>
          </cell>
        </row>
        <row r="547">
          <cell r="D547" t="str">
            <v>000730_Z11</v>
          </cell>
          <cell r="P547">
            <v>0.05</v>
          </cell>
          <cell r="AE547">
            <v>1</v>
          </cell>
        </row>
        <row r="548">
          <cell r="D548" t="str">
            <v>000730_Z11</v>
          </cell>
          <cell r="P548">
            <v>0.05</v>
          </cell>
          <cell r="AE548">
            <v>2</v>
          </cell>
        </row>
        <row r="549">
          <cell r="D549" t="str">
            <v>000730_Z11</v>
          </cell>
          <cell r="P549">
            <v>0.05</v>
          </cell>
          <cell r="AE549">
            <v>3</v>
          </cell>
        </row>
        <row r="550">
          <cell r="D550" t="str">
            <v>000731_Z11</v>
          </cell>
          <cell r="P550">
            <v>7.4999999999999997E-2</v>
          </cell>
          <cell r="AE550">
            <v>1</v>
          </cell>
        </row>
        <row r="551">
          <cell r="D551" t="str">
            <v>000731_Z11</v>
          </cell>
          <cell r="P551">
            <v>7.4999999999999997E-2</v>
          </cell>
          <cell r="AE551">
            <v>2</v>
          </cell>
        </row>
        <row r="552">
          <cell r="D552" t="str">
            <v>000731_Z11</v>
          </cell>
          <cell r="P552">
            <v>7.4999999999999997E-2</v>
          </cell>
          <cell r="AE552">
            <v>3</v>
          </cell>
        </row>
        <row r="553">
          <cell r="D553" t="str">
            <v>000732_Z11</v>
          </cell>
          <cell r="P553">
            <v>8.5999999999999993E-2</v>
          </cell>
          <cell r="AE553">
            <v>1</v>
          </cell>
        </row>
        <row r="554">
          <cell r="D554" t="str">
            <v>000732_Z11</v>
          </cell>
          <cell r="P554">
            <v>8.5999999999999993E-2</v>
          </cell>
          <cell r="AE554">
            <v>2</v>
          </cell>
        </row>
        <row r="555">
          <cell r="D555" t="str">
            <v>000732_Z11</v>
          </cell>
          <cell r="P555">
            <v>8.5999999999999993E-2</v>
          </cell>
          <cell r="AE555">
            <v>3</v>
          </cell>
        </row>
        <row r="556">
          <cell r="D556" t="str">
            <v>000733_Z11</v>
          </cell>
          <cell r="P556">
            <v>4.4999999999999998E-2</v>
          </cell>
          <cell r="AE556">
            <v>1</v>
          </cell>
        </row>
        <row r="557">
          <cell r="D557" t="str">
            <v>000733_Z11</v>
          </cell>
          <cell r="P557">
            <v>4.4999999999999998E-2</v>
          </cell>
          <cell r="AE557">
            <v>2</v>
          </cell>
        </row>
        <row r="558">
          <cell r="D558" t="str">
            <v>000733_Z11</v>
          </cell>
          <cell r="P558">
            <v>4.4999999999999998E-2</v>
          </cell>
          <cell r="AE558">
            <v>3</v>
          </cell>
        </row>
        <row r="559">
          <cell r="D559" t="str">
            <v>000746_Z11</v>
          </cell>
          <cell r="P559">
            <v>0.08</v>
          </cell>
          <cell r="AE559">
            <v>1</v>
          </cell>
        </row>
        <row r="560">
          <cell r="D560" t="str">
            <v>000746_Z11</v>
          </cell>
          <cell r="P560">
            <v>0.08</v>
          </cell>
          <cell r="AE560">
            <v>2</v>
          </cell>
        </row>
        <row r="561">
          <cell r="D561" t="str">
            <v>000746_Z11</v>
          </cell>
          <cell r="P561">
            <v>0.08</v>
          </cell>
          <cell r="AE561">
            <v>3</v>
          </cell>
        </row>
        <row r="562">
          <cell r="D562" t="str">
            <v>000747_Z11</v>
          </cell>
          <cell r="P562">
            <v>0.15</v>
          </cell>
          <cell r="AE562">
            <v>1</v>
          </cell>
        </row>
        <row r="563">
          <cell r="D563" t="str">
            <v>000747_Z11</v>
          </cell>
          <cell r="P563">
            <v>0.15</v>
          </cell>
          <cell r="AE563">
            <v>2</v>
          </cell>
        </row>
        <row r="564">
          <cell r="D564" t="str">
            <v>000747_Z11</v>
          </cell>
          <cell r="P564">
            <v>0.15</v>
          </cell>
          <cell r="AE564">
            <v>3</v>
          </cell>
        </row>
        <row r="565">
          <cell r="D565" t="str">
            <v>000748_Z11</v>
          </cell>
          <cell r="P565">
            <v>1.4999999999999999E-2</v>
          </cell>
          <cell r="AE565">
            <v>1</v>
          </cell>
        </row>
        <row r="566">
          <cell r="D566" t="str">
            <v>000749_Z11</v>
          </cell>
          <cell r="P566">
            <v>5.5E-2</v>
          </cell>
          <cell r="AE566">
            <v>1</v>
          </cell>
        </row>
        <row r="567">
          <cell r="D567" t="str">
            <v>000749_Z11</v>
          </cell>
          <cell r="P567">
            <v>5.5E-2</v>
          </cell>
          <cell r="AE567">
            <v>2</v>
          </cell>
        </row>
        <row r="568">
          <cell r="D568" t="str">
            <v>000749_Z11</v>
          </cell>
          <cell r="P568">
            <v>5.5E-2</v>
          </cell>
          <cell r="AE568">
            <v>3</v>
          </cell>
        </row>
        <row r="569">
          <cell r="D569" t="str">
            <v>000754_Z11</v>
          </cell>
          <cell r="P569">
            <v>5.5E-2</v>
          </cell>
          <cell r="AE569">
            <v>1</v>
          </cell>
        </row>
        <row r="570">
          <cell r="D570" t="str">
            <v>000754_Z11</v>
          </cell>
          <cell r="P570">
            <v>5.5E-2</v>
          </cell>
          <cell r="AE570">
            <v>2</v>
          </cell>
        </row>
        <row r="571">
          <cell r="D571" t="str">
            <v>000754_Z11</v>
          </cell>
          <cell r="P571">
            <v>5.5E-2</v>
          </cell>
          <cell r="AE571">
            <v>3</v>
          </cell>
        </row>
        <row r="572">
          <cell r="D572" t="str">
            <v>000755_Z11</v>
          </cell>
          <cell r="P572">
            <v>0.03</v>
          </cell>
          <cell r="AE572">
            <v>1</v>
          </cell>
        </row>
        <row r="573">
          <cell r="D573" t="str">
            <v>000755_Z11</v>
          </cell>
          <cell r="P573">
            <v>0.03</v>
          </cell>
          <cell r="AE573">
            <v>2</v>
          </cell>
        </row>
        <row r="574">
          <cell r="D574" t="str">
            <v>000755_Z11</v>
          </cell>
          <cell r="P574">
            <v>0.03</v>
          </cell>
          <cell r="AE574">
            <v>3</v>
          </cell>
        </row>
        <row r="575">
          <cell r="D575" t="str">
            <v>000756_Z11</v>
          </cell>
          <cell r="P575">
            <v>0.11</v>
          </cell>
          <cell r="AE575">
            <v>1</v>
          </cell>
        </row>
        <row r="576">
          <cell r="D576" t="str">
            <v>000756_Z11</v>
          </cell>
          <cell r="P576">
            <v>0.11</v>
          </cell>
          <cell r="AE576">
            <v>2</v>
          </cell>
        </row>
        <row r="577">
          <cell r="D577" t="str">
            <v>000756_Z11</v>
          </cell>
          <cell r="P577">
            <v>0.11</v>
          </cell>
          <cell r="AE577">
            <v>3</v>
          </cell>
        </row>
        <row r="578">
          <cell r="D578" t="str">
            <v>000757_Z11</v>
          </cell>
          <cell r="P578">
            <v>5.5E-2</v>
          </cell>
          <cell r="AE578">
            <v>1</v>
          </cell>
        </row>
        <row r="579">
          <cell r="D579" t="str">
            <v>000757_Z11</v>
          </cell>
          <cell r="P579">
            <v>5.5E-2</v>
          </cell>
          <cell r="AE579">
            <v>2</v>
          </cell>
        </row>
        <row r="580">
          <cell r="D580" t="str">
            <v>000757_Z11</v>
          </cell>
          <cell r="P580">
            <v>5.5E-2</v>
          </cell>
          <cell r="AE580">
            <v>3</v>
          </cell>
        </row>
        <row r="581">
          <cell r="D581" t="str">
            <v>000758_Z11</v>
          </cell>
          <cell r="P581">
            <v>1.4999999999999999E-2</v>
          </cell>
          <cell r="AE581">
            <v>1</v>
          </cell>
        </row>
        <row r="582">
          <cell r="D582" t="str">
            <v>000758_Z11</v>
          </cell>
          <cell r="P582">
            <v>1.4999999999999999E-2</v>
          </cell>
          <cell r="AE582">
            <v>2</v>
          </cell>
        </row>
        <row r="583">
          <cell r="D583" t="str">
            <v>000758_Z11</v>
          </cell>
          <cell r="P583">
            <v>1.4999999999999999E-2</v>
          </cell>
          <cell r="AE583">
            <v>3</v>
          </cell>
        </row>
        <row r="584">
          <cell r="D584" t="str">
            <v>000760_Z11</v>
          </cell>
          <cell r="P584">
            <v>0.16</v>
          </cell>
          <cell r="AE584">
            <v>1</v>
          </cell>
        </row>
        <row r="585">
          <cell r="D585" t="str">
            <v>000760_Z11</v>
          </cell>
          <cell r="P585">
            <v>0.16</v>
          </cell>
          <cell r="AE585">
            <v>2</v>
          </cell>
        </row>
        <row r="586">
          <cell r="D586" t="str">
            <v>000760_Z11</v>
          </cell>
          <cell r="P586">
            <v>0.16</v>
          </cell>
          <cell r="AE586">
            <v>3</v>
          </cell>
        </row>
        <row r="587">
          <cell r="D587" t="str">
            <v>000767_Z11</v>
          </cell>
          <cell r="P587">
            <v>0.21</v>
          </cell>
          <cell r="AE587">
            <v>1</v>
          </cell>
        </row>
        <row r="588">
          <cell r="D588" t="str">
            <v>000767_Z11</v>
          </cell>
          <cell r="P588">
            <v>0.21</v>
          </cell>
          <cell r="AE588">
            <v>2</v>
          </cell>
        </row>
        <row r="589">
          <cell r="D589" t="str">
            <v>000767_Z11</v>
          </cell>
          <cell r="P589">
            <v>0.21</v>
          </cell>
          <cell r="AE589">
            <v>3</v>
          </cell>
        </row>
        <row r="590">
          <cell r="D590" t="str">
            <v>000768_Z11</v>
          </cell>
          <cell r="P590">
            <v>0.125</v>
          </cell>
          <cell r="AE590">
            <v>1</v>
          </cell>
        </row>
        <row r="591">
          <cell r="D591" t="str">
            <v>000768_Z11</v>
          </cell>
          <cell r="P591">
            <v>0.125</v>
          </cell>
          <cell r="AE591">
            <v>2</v>
          </cell>
        </row>
        <row r="592">
          <cell r="D592" t="str">
            <v>000768_Z11</v>
          </cell>
          <cell r="P592">
            <v>0.125</v>
          </cell>
          <cell r="AE592">
            <v>3</v>
          </cell>
        </row>
        <row r="593">
          <cell r="D593" t="str">
            <v>000771_Z11</v>
          </cell>
          <cell r="P593">
            <v>5.0000000000000001E-3</v>
          </cell>
          <cell r="AE593">
            <v>1</v>
          </cell>
        </row>
        <row r="594">
          <cell r="D594" t="str">
            <v>000771_Z11</v>
          </cell>
          <cell r="P594">
            <v>5.0000000000000001E-3</v>
          </cell>
          <cell r="AE594">
            <v>2</v>
          </cell>
        </row>
        <row r="595">
          <cell r="D595" t="str">
            <v>000771_Z11</v>
          </cell>
          <cell r="P595">
            <v>5.0000000000000001E-3</v>
          </cell>
          <cell r="AE595">
            <v>3</v>
          </cell>
        </row>
        <row r="596">
          <cell r="D596" t="str">
            <v>000773_Z11</v>
          </cell>
          <cell r="P596">
            <v>0.35</v>
          </cell>
          <cell r="AE596">
            <v>1</v>
          </cell>
        </row>
        <row r="597">
          <cell r="D597" t="str">
            <v>000773_Z11</v>
          </cell>
          <cell r="P597">
            <v>0.35</v>
          </cell>
          <cell r="AE597">
            <v>2</v>
          </cell>
        </row>
        <row r="598">
          <cell r="D598" t="str">
            <v>000773_Z11</v>
          </cell>
          <cell r="P598">
            <v>0.35</v>
          </cell>
          <cell r="AE598">
            <v>3</v>
          </cell>
        </row>
        <row r="599">
          <cell r="D599" t="str">
            <v>000774_Z11</v>
          </cell>
          <cell r="P599">
            <v>5.4999999999999997E-3</v>
          </cell>
          <cell r="AE599">
            <v>1</v>
          </cell>
        </row>
        <row r="600">
          <cell r="D600" t="str">
            <v>000774_Z11</v>
          </cell>
          <cell r="P600">
            <v>5.4999999999999997E-3</v>
          </cell>
          <cell r="AE600">
            <v>2</v>
          </cell>
        </row>
        <row r="601">
          <cell r="D601" t="str">
            <v>000775_Z11</v>
          </cell>
          <cell r="P601">
            <v>5.0000000000000001E-3</v>
          </cell>
          <cell r="AE601">
            <v>1</v>
          </cell>
        </row>
        <row r="602">
          <cell r="D602" t="str">
            <v>000775_Z11</v>
          </cell>
          <cell r="P602">
            <v>5.0000000000000001E-3</v>
          </cell>
          <cell r="AE602">
            <v>2</v>
          </cell>
        </row>
        <row r="603">
          <cell r="D603" t="str">
            <v>000775_Z11</v>
          </cell>
          <cell r="P603">
            <v>5.0000000000000001E-3</v>
          </cell>
          <cell r="AE603">
            <v>3</v>
          </cell>
        </row>
        <row r="604">
          <cell r="D604" t="str">
            <v>000788_Z11</v>
          </cell>
          <cell r="P604">
            <v>5.5E-2</v>
          </cell>
          <cell r="AE604">
            <v>1</v>
          </cell>
        </row>
        <row r="605">
          <cell r="D605" t="str">
            <v>000788_Z11</v>
          </cell>
          <cell r="P605">
            <v>5.5E-2</v>
          </cell>
          <cell r="AE605">
            <v>2</v>
          </cell>
        </row>
        <row r="606">
          <cell r="D606" t="str">
            <v>000788_Z11</v>
          </cell>
          <cell r="P606">
            <v>5.5E-2</v>
          </cell>
          <cell r="AE606">
            <v>3</v>
          </cell>
        </row>
        <row r="607">
          <cell r="D607" t="str">
            <v>000791_Z11</v>
          </cell>
          <cell r="P607">
            <v>6.0000000000000001E-3</v>
          </cell>
          <cell r="AE607">
            <v>1</v>
          </cell>
        </row>
        <row r="608">
          <cell r="D608" t="str">
            <v>000791_Z11</v>
          </cell>
          <cell r="P608">
            <v>6.0000000000000001E-3</v>
          </cell>
          <cell r="AE608">
            <v>2</v>
          </cell>
        </row>
        <row r="609">
          <cell r="D609" t="str">
            <v>000791_Z11</v>
          </cell>
          <cell r="P609">
            <v>6.0000000000000001E-3</v>
          </cell>
          <cell r="AE609">
            <v>3</v>
          </cell>
        </row>
        <row r="610">
          <cell r="D610" t="str">
            <v>000792_Z11</v>
          </cell>
          <cell r="P610">
            <v>0.02</v>
          </cell>
          <cell r="AE610">
            <v>1</v>
          </cell>
        </row>
        <row r="611">
          <cell r="D611" t="str">
            <v>000792_Z11</v>
          </cell>
          <cell r="P611">
            <v>0.02</v>
          </cell>
          <cell r="AE611">
            <v>2</v>
          </cell>
        </row>
        <row r="612">
          <cell r="D612" t="str">
            <v>000792_Z11</v>
          </cell>
          <cell r="P612">
            <v>0.02</v>
          </cell>
          <cell r="AE612">
            <v>3</v>
          </cell>
        </row>
        <row r="613">
          <cell r="D613" t="str">
            <v>000793_Z11</v>
          </cell>
          <cell r="P613">
            <v>0.09</v>
          </cell>
          <cell r="AE613">
            <v>1</v>
          </cell>
        </row>
        <row r="614">
          <cell r="D614" t="str">
            <v>000793_Z11</v>
          </cell>
          <cell r="P614">
            <v>0.09</v>
          </cell>
          <cell r="AE614">
            <v>2</v>
          </cell>
        </row>
        <row r="615">
          <cell r="D615" t="str">
            <v>000793_Z11</v>
          </cell>
          <cell r="P615">
            <v>0.09</v>
          </cell>
          <cell r="AE615">
            <v>3</v>
          </cell>
        </row>
        <row r="616">
          <cell r="D616" t="str">
            <v>000794_Z11</v>
          </cell>
          <cell r="P616">
            <v>0.19</v>
          </cell>
          <cell r="AE616">
            <v>1</v>
          </cell>
        </row>
        <row r="617">
          <cell r="D617" t="str">
            <v>000794_Z11</v>
          </cell>
          <cell r="P617">
            <v>0.19</v>
          </cell>
          <cell r="AE617">
            <v>2</v>
          </cell>
        </row>
        <row r="618">
          <cell r="D618" t="str">
            <v>000794_Z11</v>
          </cell>
          <cell r="P618">
            <v>0.19</v>
          </cell>
          <cell r="AE618">
            <v>3</v>
          </cell>
        </row>
        <row r="619">
          <cell r="D619" t="str">
            <v>000795_Z11</v>
          </cell>
          <cell r="P619">
            <v>8.5000000000000006E-2</v>
          </cell>
          <cell r="AE619">
            <v>1</v>
          </cell>
        </row>
        <row r="620">
          <cell r="D620" t="str">
            <v>000795_Z11</v>
          </cell>
          <cell r="P620">
            <v>8.5000000000000006E-2</v>
          </cell>
          <cell r="AE620">
            <v>2</v>
          </cell>
        </row>
        <row r="621">
          <cell r="D621" t="str">
            <v>000795_Z11</v>
          </cell>
          <cell r="P621">
            <v>8.5000000000000006E-2</v>
          </cell>
          <cell r="AE621">
            <v>3</v>
          </cell>
        </row>
        <row r="622">
          <cell r="D622" t="str">
            <v>000796_Z11</v>
          </cell>
          <cell r="P622">
            <v>0.09</v>
          </cell>
          <cell r="AE622">
            <v>1</v>
          </cell>
        </row>
        <row r="623">
          <cell r="D623" t="str">
            <v>000796_Z11</v>
          </cell>
          <cell r="P623">
            <v>0.09</v>
          </cell>
          <cell r="AE623">
            <v>2</v>
          </cell>
        </row>
        <row r="624">
          <cell r="D624" t="str">
            <v>000796_Z11</v>
          </cell>
          <cell r="P624">
            <v>0.09</v>
          </cell>
          <cell r="AE624">
            <v>3</v>
          </cell>
        </row>
        <row r="625">
          <cell r="D625" t="str">
            <v>000799_Z11</v>
          </cell>
          <cell r="P625">
            <v>0.13600000000000001</v>
          </cell>
          <cell r="AE625">
            <v>1</v>
          </cell>
        </row>
        <row r="626">
          <cell r="D626" t="str">
            <v>000799_Z11</v>
          </cell>
          <cell r="P626">
            <v>0.13600000000000001</v>
          </cell>
          <cell r="AE626">
            <v>2</v>
          </cell>
        </row>
        <row r="627">
          <cell r="D627" t="str">
            <v>000799_Z11</v>
          </cell>
          <cell r="P627">
            <v>0.13600000000000001</v>
          </cell>
          <cell r="AE627">
            <v>3</v>
          </cell>
        </row>
        <row r="628">
          <cell r="D628" t="str">
            <v>000804_Z11</v>
          </cell>
          <cell r="P628">
            <v>5.5E-2</v>
          </cell>
          <cell r="AE628">
            <v>1</v>
          </cell>
        </row>
        <row r="629">
          <cell r="D629" t="str">
            <v>000804_Z11</v>
          </cell>
          <cell r="P629">
            <v>5.5E-2</v>
          </cell>
          <cell r="AE629">
            <v>2</v>
          </cell>
        </row>
        <row r="630">
          <cell r="D630" t="str">
            <v>000804_Z11</v>
          </cell>
          <cell r="P630">
            <v>5.5E-2</v>
          </cell>
          <cell r="AE630">
            <v>3</v>
          </cell>
        </row>
        <row r="631">
          <cell r="D631" t="str">
            <v>000813_Z11</v>
          </cell>
          <cell r="P631">
            <v>0.5</v>
          </cell>
          <cell r="AE631">
            <v>1</v>
          </cell>
        </row>
        <row r="632">
          <cell r="D632" t="str">
            <v>000813_Z11</v>
          </cell>
          <cell r="P632">
            <v>0.5</v>
          </cell>
          <cell r="AE632">
            <v>2</v>
          </cell>
        </row>
        <row r="633">
          <cell r="D633" t="str">
            <v>000813_Z11</v>
          </cell>
          <cell r="P633">
            <v>0.5</v>
          </cell>
          <cell r="AE633">
            <v>3</v>
          </cell>
        </row>
        <row r="634">
          <cell r="D634" t="str">
            <v>000816_Z11</v>
          </cell>
          <cell r="P634">
            <v>0.1</v>
          </cell>
          <cell r="AE634">
            <v>1</v>
          </cell>
        </row>
        <row r="635">
          <cell r="D635" t="str">
            <v>000816_Z11</v>
          </cell>
          <cell r="P635">
            <v>0.1</v>
          </cell>
          <cell r="AE635">
            <v>2</v>
          </cell>
        </row>
        <row r="636">
          <cell r="D636" t="str">
            <v>000816_Z11</v>
          </cell>
          <cell r="P636">
            <v>0.1</v>
          </cell>
          <cell r="AE636">
            <v>3</v>
          </cell>
        </row>
        <row r="637">
          <cell r="D637" t="str">
            <v>000817_Z11</v>
          </cell>
          <cell r="P637">
            <v>2.8000000000000001E-2</v>
          </cell>
          <cell r="AE637">
            <v>1</v>
          </cell>
        </row>
        <row r="638">
          <cell r="D638" t="str">
            <v>000817_Z11</v>
          </cell>
          <cell r="P638">
            <v>2.8000000000000001E-2</v>
          </cell>
          <cell r="AE638">
            <v>2</v>
          </cell>
        </row>
        <row r="639">
          <cell r="D639" t="str">
            <v>000817_Z11</v>
          </cell>
          <cell r="P639">
            <v>2.8000000000000001E-2</v>
          </cell>
          <cell r="AE639">
            <v>3</v>
          </cell>
        </row>
        <row r="640">
          <cell r="D640" t="str">
            <v>000818_Z11</v>
          </cell>
          <cell r="P640">
            <v>7.4999999999999997E-2</v>
          </cell>
          <cell r="AE640">
            <v>1</v>
          </cell>
        </row>
        <row r="641">
          <cell r="D641" t="str">
            <v>000818_Z11</v>
          </cell>
          <cell r="P641">
            <v>7.4999999999999997E-2</v>
          </cell>
          <cell r="AE641">
            <v>2</v>
          </cell>
        </row>
        <row r="642">
          <cell r="D642" t="str">
            <v>000818_Z11</v>
          </cell>
          <cell r="P642">
            <v>7.4999999999999997E-2</v>
          </cell>
          <cell r="AE642">
            <v>3</v>
          </cell>
        </row>
        <row r="643">
          <cell r="D643" t="str">
            <v>000823_Z11</v>
          </cell>
          <cell r="P643">
            <v>0.03</v>
          </cell>
          <cell r="AE643">
            <v>1</v>
          </cell>
        </row>
        <row r="644">
          <cell r="D644" t="str">
            <v>000823_Z11</v>
          </cell>
          <cell r="P644">
            <v>0.03</v>
          </cell>
          <cell r="AE644">
            <v>2</v>
          </cell>
        </row>
        <row r="645">
          <cell r="D645" t="str">
            <v>000823_Z11</v>
          </cell>
          <cell r="P645">
            <v>0.03</v>
          </cell>
          <cell r="AE645">
            <v>3</v>
          </cell>
        </row>
        <row r="646">
          <cell r="D646" t="str">
            <v>000824_Z11</v>
          </cell>
          <cell r="P646">
            <v>8.0000000000000002E-3</v>
          </cell>
          <cell r="AE646">
            <v>1</v>
          </cell>
        </row>
        <row r="647">
          <cell r="D647" t="str">
            <v>000824_Z11</v>
          </cell>
          <cell r="P647">
            <v>8.0000000000000002E-3</v>
          </cell>
          <cell r="AE647">
            <v>2</v>
          </cell>
        </row>
        <row r="648">
          <cell r="D648" t="str">
            <v>000824_Z11</v>
          </cell>
          <cell r="P648">
            <v>8.0000000000000002E-3</v>
          </cell>
          <cell r="AE648">
            <v>3</v>
          </cell>
        </row>
        <row r="649">
          <cell r="D649" t="str">
            <v>000829_Z11</v>
          </cell>
          <cell r="P649">
            <v>1.0999999999999999E-2</v>
          </cell>
          <cell r="AE649">
            <v>1</v>
          </cell>
        </row>
        <row r="650">
          <cell r="D650" t="str">
            <v>000829_Z11</v>
          </cell>
          <cell r="P650">
            <v>1.0999999999999999E-2</v>
          </cell>
          <cell r="AE650">
            <v>2</v>
          </cell>
        </row>
        <row r="651">
          <cell r="D651" t="str">
            <v>000829_Z11</v>
          </cell>
          <cell r="P651">
            <v>1.0999999999999999E-2</v>
          </cell>
          <cell r="AE651">
            <v>3</v>
          </cell>
        </row>
        <row r="652">
          <cell r="D652" t="str">
            <v>000855_Z11</v>
          </cell>
          <cell r="P652">
            <v>0.13</v>
          </cell>
          <cell r="AE652">
            <v>1</v>
          </cell>
        </row>
        <row r="653">
          <cell r="D653" t="str">
            <v>000855_Z11</v>
          </cell>
          <cell r="P653">
            <v>0.13</v>
          </cell>
          <cell r="AE653">
            <v>2</v>
          </cell>
        </row>
        <row r="654">
          <cell r="D654" t="str">
            <v>000855_Z11</v>
          </cell>
          <cell r="P654">
            <v>0.13</v>
          </cell>
          <cell r="AE654">
            <v>3</v>
          </cell>
        </row>
        <row r="655">
          <cell r="D655" t="str">
            <v>000856_Z11</v>
          </cell>
          <cell r="P655">
            <v>0.03</v>
          </cell>
          <cell r="AE655">
            <v>1</v>
          </cell>
        </row>
        <row r="656">
          <cell r="D656" t="str">
            <v>000856_Z11</v>
          </cell>
          <cell r="P656">
            <v>0.03</v>
          </cell>
          <cell r="AE656">
            <v>2</v>
          </cell>
        </row>
        <row r="657">
          <cell r="D657" t="str">
            <v>000856_Z11</v>
          </cell>
          <cell r="P657">
            <v>0.03</v>
          </cell>
          <cell r="AE657">
            <v>3</v>
          </cell>
        </row>
        <row r="658">
          <cell r="D658" t="str">
            <v>000857_Z11</v>
          </cell>
          <cell r="P658">
            <v>0.04</v>
          </cell>
          <cell r="AE658">
            <v>1</v>
          </cell>
        </row>
        <row r="659">
          <cell r="D659" t="str">
            <v>000857_Z11</v>
          </cell>
          <cell r="P659">
            <v>0.04</v>
          </cell>
          <cell r="AE659">
            <v>2</v>
          </cell>
        </row>
        <row r="660">
          <cell r="D660" t="str">
            <v>000857_Z11</v>
          </cell>
          <cell r="P660">
            <v>0.04</v>
          </cell>
          <cell r="AE660">
            <v>3</v>
          </cell>
        </row>
        <row r="661">
          <cell r="D661" t="str">
            <v>000858_Z11</v>
          </cell>
          <cell r="P661">
            <v>0.12</v>
          </cell>
          <cell r="AE661">
            <v>1</v>
          </cell>
        </row>
        <row r="662">
          <cell r="D662" t="str">
            <v>000858_Z11</v>
          </cell>
          <cell r="P662">
            <v>0.12</v>
          </cell>
          <cell r="AE662">
            <v>2</v>
          </cell>
        </row>
        <row r="663">
          <cell r="D663" t="str">
            <v>000858_Z11</v>
          </cell>
          <cell r="P663">
            <v>0.12</v>
          </cell>
          <cell r="AE663">
            <v>3</v>
          </cell>
        </row>
        <row r="664">
          <cell r="D664" t="str">
            <v>000859_Z11</v>
          </cell>
          <cell r="P664">
            <v>0.185</v>
          </cell>
          <cell r="AE664">
            <v>1</v>
          </cell>
        </row>
        <row r="665">
          <cell r="D665" t="str">
            <v>000859_Z11</v>
          </cell>
          <cell r="P665">
            <v>0.185</v>
          </cell>
          <cell r="AE665">
            <v>2</v>
          </cell>
        </row>
        <row r="666">
          <cell r="D666" t="str">
            <v>000859_Z11</v>
          </cell>
          <cell r="P666">
            <v>0.185</v>
          </cell>
          <cell r="AE666">
            <v>3</v>
          </cell>
        </row>
        <row r="667">
          <cell r="D667" t="str">
            <v>000860_Z11</v>
          </cell>
          <cell r="P667">
            <v>0.2</v>
          </cell>
          <cell r="AE667">
            <v>1</v>
          </cell>
        </row>
        <row r="668">
          <cell r="D668" t="str">
            <v>000860_Z11</v>
          </cell>
          <cell r="P668">
            <v>0.2</v>
          </cell>
          <cell r="AE668">
            <v>2</v>
          </cell>
        </row>
        <row r="669">
          <cell r="D669" t="str">
            <v>000860_Z11</v>
          </cell>
          <cell r="P669">
            <v>0.2</v>
          </cell>
          <cell r="AE669">
            <v>3</v>
          </cell>
        </row>
        <row r="670">
          <cell r="D670" t="str">
            <v>000861_Z11</v>
          </cell>
          <cell r="P670">
            <v>0.2</v>
          </cell>
          <cell r="AE670">
            <v>1</v>
          </cell>
        </row>
        <row r="671">
          <cell r="D671" t="str">
            <v>000861_Z11</v>
          </cell>
          <cell r="P671">
            <v>0.2</v>
          </cell>
          <cell r="AE671">
            <v>2</v>
          </cell>
        </row>
        <row r="672">
          <cell r="D672" t="str">
            <v>000861_Z11</v>
          </cell>
          <cell r="P672">
            <v>0.2</v>
          </cell>
          <cell r="AE672">
            <v>3</v>
          </cell>
        </row>
        <row r="673">
          <cell r="D673" t="str">
            <v>000862_Z11</v>
          </cell>
          <cell r="P673">
            <v>1.4999999999999999E-2</v>
          </cell>
          <cell r="AE673">
            <v>1</v>
          </cell>
        </row>
        <row r="674">
          <cell r="D674" t="str">
            <v>000862_Z11</v>
          </cell>
          <cell r="P674">
            <v>1.4999999999999999E-2</v>
          </cell>
          <cell r="AE674">
            <v>2</v>
          </cell>
        </row>
        <row r="675">
          <cell r="D675" t="str">
            <v>000862_Z11</v>
          </cell>
          <cell r="P675">
            <v>1.4999999999999999E-2</v>
          </cell>
          <cell r="AE675">
            <v>3</v>
          </cell>
        </row>
        <row r="676">
          <cell r="D676" t="str">
            <v>000865_Z11</v>
          </cell>
          <cell r="P676">
            <v>0.15</v>
          </cell>
          <cell r="AE676">
            <v>1</v>
          </cell>
        </row>
        <row r="677">
          <cell r="D677" t="str">
            <v>000865_Z11</v>
          </cell>
          <cell r="P677">
            <v>0.15</v>
          </cell>
          <cell r="AE677">
            <v>2</v>
          </cell>
        </row>
        <row r="678">
          <cell r="D678" t="str">
            <v>000865_Z11</v>
          </cell>
          <cell r="P678">
            <v>0.15</v>
          </cell>
          <cell r="AE678">
            <v>3</v>
          </cell>
        </row>
        <row r="679">
          <cell r="D679" t="str">
            <v>000873_Z11</v>
          </cell>
          <cell r="P679">
            <v>0.09</v>
          </cell>
          <cell r="AE679">
            <v>1</v>
          </cell>
        </row>
        <row r="680">
          <cell r="D680" t="str">
            <v>000873_Z11</v>
          </cell>
          <cell r="P680">
            <v>0.09</v>
          </cell>
          <cell r="AE680">
            <v>2</v>
          </cell>
        </row>
        <row r="681">
          <cell r="D681" t="str">
            <v>000873_Z11</v>
          </cell>
          <cell r="P681">
            <v>0.09</v>
          </cell>
          <cell r="AE681">
            <v>3</v>
          </cell>
        </row>
        <row r="682">
          <cell r="D682" t="str">
            <v>000877_Z11</v>
          </cell>
          <cell r="P682">
            <v>0.03</v>
          </cell>
          <cell r="AE682">
            <v>1</v>
          </cell>
        </row>
        <row r="683">
          <cell r="D683" t="str">
            <v>000877_Z11</v>
          </cell>
          <cell r="P683">
            <v>0.03</v>
          </cell>
          <cell r="AE683">
            <v>2</v>
          </cell>
        </row>
        <row r="684">
          <cell r="D684" t="str">
            <v>000877_Z11</v>
          </cell>
          <cell r="P684">
            <v>0.03</v>
          </cell>
          <cell r="AE684">
            <v>3</v>
          </cell>
        </row>
        <row r="685">
          <cell r="D685" t="str">
            <v>000878_Z11</v>
          </cell>
          <cell r="P685">
            <v>2.1999999999999999E-2</v>
          </cell>
          <cell r="AE685">
            <v>1</v>
          </cell>
        </row>
        <row r="686">
          <cell r="D686" t="str">
            <v>000878_Z11</v>
          </cell>
          <cell r="P686">
            <v>2.1999999999999999E-2</v>
          </cell>
          <cell r="AE686">
            <v>2</v>
          </cell>
        </row>
        <row r="687">
          <cell r="D687" t="str">
            <v>000878_Z11</v>
          </cell>
          <cell r="P687">
            <v>2.1999999999999999E-2</v>
          </cell>
          <cell r="AE687">
            <v>3</v>
          </cell>
        </row>
        <row r="688">
          <cell r="D688" t="str">
            <v>000879_Z11</v>
          </cell>
          <cell r="P688">
            <v>2.1999999999999999E-2</v>
          </cell>
          <cell r="AE688">
            <v>1</v>
          </cell>
        </row>
        <row r="689">
          <cell r="D689" t="str">
            <v>000879_Z11</v>
          </cell>
          <cell r="P689">
            <v>2.1999999999999999E-2</v>
          </cell>
          <cell r="AE689">
            <v>2</v>
          </cell>
        </row>
        <row r="690">
          <cell r="D690" t="str">
            <v>000879_Z11</v>
          </cell>
          <cell r="P690">
            <v>2.1999999999999999E-2</v>
          </cell>
          <cell r="AE690">
            <v>3</v>
          </cell>
        </row>
        <row r="691">
          <cell r="D691" t="str">
            <v>000881_Z11</v>
          </cell>
          <cell r="P691">
            <v>7.4999999999999997E-3</v>
          </cell>
          <cell r="AE691">
            <v>1</v>
          </cell>
        </row>
        <row r="692">
          <cell r="D692" t="str">
            <v>000881_Z11</v>
          </cell>
          <cell r="P692">
            <v>7.4999999999999997E-3</v>
          </cell>
          <cell r="AE692">
            <v>2</v>
          </cell>
        </row>
        <row r="693">
          <cell r="D693" t="str">
            <v>000881_Z11</v>
          </cell>
          <cell r="P693">
            <v>7.4999999999999997E-3</v>
          </cell>
          <cell r="AE693">
            <v>3</v>
          </cell>
        </row>
        <row r="694">
          <cell r="D694" t="str">
            <v>000889_Z11</v>
          </cell>
          <cell r="P694">
            <v>0.12</v>
          </cell>
          <cell r="AE694">
            <v>1</v>
          </cell>
        </row>
        <row r="695">
          <cell r="D695" t="str">
            <v>000889_Z11</v>
          </cell>
          <cell r="P695">
            <v>0.12</v>
          </cell>
          <cell r="AE695">
            <v>2</v>
          </cell>
        </row>
        <row r="696">
          <cell r="D696" t="str">
            <v>000889_Z11</v>
          </cell>
          <cell r="P696">
            <v>0.12</v>
          </cell>
          <cell r="AE696">
            <v>3</v>
          </cell>
        </row>
        <row r="697">
          <cell r="D697" t="str">
            <v>000895_Z11</v>
          </cell>
          <cell r="P697">
            <v>0.09</v>
          </cell>
          <cell r="AE697">
            <v>1</v>
          </cell>
        </row>
        <row r="698">
          <cell r="D698" t="str">
            <v>000895_Z11</v>
          </cell>
          <cell r="P698">
            <v>0.09</v>
          </cell>
          <cell r="AE698">
            <v>2</v>
          </cell>
        </row>
        <row r="699">
          <cell r="D699" t="str">
            <v>000895_Z11</v>
          </cell>
          <cell r="P699">
            <v>0.09</v>
          </cell>
          <cell r="AE699">
            <v>3</v>
          </cell>
        </row>
        <row r="700">
          <cell r="D700" t="str">
            <v>000896_Z11</v>
          </cell>
          <cell r="P700">
            <v>4.3999999999999997E-2</v>
          </cell>
          <cell r="AE700">
            <v>1</v>
          </cell>
        </row>
        <row r="701">
          <cell r="D701" t="str">
            <v>000896_Z11</v>
          </cell>
          <cell r="P701">
            <v>4.3999999999999997E-2</v>
          </cell>
          <cell r="AE701">
            <v>2</v>
          </cell>
        </row>
        <row r="702">
          <cell r="D702" t="str">
            <v>000896_Z11</v>
          </cell>
          <cell r="P702">
            <v>4.3999999999999997E-2</v>
          </cell>
          <cell r="AE702">
            <v>3</v>
          </cell>
        </row>
        <row r="703">
          <cell r="D703" t="str">
            <v>000898_Z11</v>
          </cell>
          <cell r="P703">
            <v>2.1999999999999999E-2</v>
          </cell>
          <cell r="AE703">
            <v>1</v>
          </cell>
        </row>
        <row r="704">
          <cell r="D704" t="str">
            <v>000898_Z11</v>
          </cell>
          <cell r="P704">
            <v>2.1999999999999999E-2</v>
          </cell>
          <cell r="AE704">
            <v>2</v>
          </cell>
        </row>
        <row r="705">
          <cell r="D705" t="str">
            <v>000898_Z11</v>
          </cell>
          <cell r="P705">
            <v>2.1999999999999999E-2</v>
          </cell>
          <cell r="AE705">
            <v>3</v>
          </cell>
        </row>
        <row r="706">
          <cell r="D706" t="str">
            <v>000905_Z11</v>
          </cell>
          <cell r="P706">
            <v>0.192</v>
          </cell>
          <cell r="AE706">
            <v>1</v>
          </cell>
        </row>
        <row r="707">
          <cell r="D707" t="str">
            <v>000905_Z11</v>
          </cell>
          <cell r="P707">
            <v>0.192</v>
          </cell>
          <cell r="AE707">
            <v>2</v>
          </cell>
        </row>
        <row r="708">
          <cell r="D708" t="str">
            <v>000905_Z11</v>
          </cell>
          <cell r="P708">
            <v>0.192</v>
          </cell>
          <cell r="AE708">
            <v>3</v>
          </cell>
        </row>
        <row r="709">
          <cell r="D709" t="str">
            <v>000906_Z11</v>
          </cell>
          <cell r="P709">
            <v>0.185</v>
          </cell>
          <cell r="AE709">
            <v>1</v>
          </cell>
        </row>
        <row r="710">
          <cell r="D710" t="str">
            <v>000906_Z11</v>
          </cell>
          <cell r="P710">
            <v>0.185</v>
          </cell>
          <cell r="AE710">
            <v>2</v>
          </cell>
        </row>
        <row r="711">
          <cell r="D711" t="str">
            <v>000906_Z11</v>
          </cell>
          <cell r="P711">
            <v>0.185</v>
          </cell>
          <cell r="AE711">
            <v>3</v>
          </cell>
        </row>
        <row r="712">
          <cell r="D712" t="str">
            <v>000907_Z11</v>
          </cell>
          <cell r="P712">
            <v>3.9E-2</v>
          </cell>
          <cell r="AE712">
            <v>1</v>
          </cell>
        </row>
        <row r="713">
          <cell r="D713" t="str">
            <v>000907_Z11</v>
          </cell>
          <cell r="P713">
            <v>3.9E-2</v>
          </cell>
          <cell r="AE713">
            <v>2</v>
          </cell>
        </row>
        <row r="714">
          <cell r="D714" t="str">
            <v>000907_Z11</v>
          </cell>
          <cell r="P714">
            <v>3.9E-2</v>
          </cell>
          <cell r="AE714">
            <v>3</v>
          </cell>
        </row>
        <row r="715">
          <cell r="D715" t="str">
            <v>000908_Z11</v>
          </cell>
          <cell r="P715">
            <v>5.3999999999999999E-2</v>
          </cell>
          <cell r="AE715">
            <v>1</v>
          </cell>
        </row>
        <row r="716">
          <cell r="D716" t="str">
            <v>000908_Z11</v>
          </cell>
          <cell r="P716">
            <v>5.3999999999999999E-2</v>
          </cell>
          <cell r="AE716">
            <v>2</v>
          </cell>
        </row>
        <row r="717">
          <cell r="D717" t="str">
            <v>000908_Z11</v>
          </cell>
          <cell r="P717">
            <v>5.3999999999999999E-2</v>
          </cell>
          <cell r="AE717">
            <v>3</v>
          </cell>
        </row>
        <row r="718">
          <cell r="D718" t="str">
            <v>000909_Z11</v>
          </cell>
          <cell r="P718">
            <v>0.04</v>
          </cell>
          <cell r="AE718">
            <v>1</v>
          </cell>
        </row>
        <row r="719">
          <cell r="D719" t="str">
            <v>000909_Z11</v>
          </cell>
          <cell r="P719">
            <v>0.04</v>
          </cell>
          <cell r="AE719">
            <v>2</v>
          </cell>
        </row>
        <row r="720">
          <cell r="D720" t="str">
            <v>000909_Z11</v>
          </cell>
          <cell r="P720">
            <v>0.04</v>
          </cell>
          <cell r="AE720">
            <v>3</v>
          </cell>
        </row>
        <row r="721">
          <cell r="D721" t="str">
            <v>000916_Z11</v>
          </cell>
          <cell r="P721">
            <v>4.4999999999999998E-2</v>
          </cell>
          <cell r="AE721">
            <v>1</v>
          </cell>
        </row>
        <row r="722">
          <cell r="D722" t="str">
            <v>000916_Z11</v>
          </cell>
          <cell r="P722">
            <v>4.4999999999999998E-2</v>
          </cell>
          <cell r="AE722">
            <v>2</v>
          </cell>
        </row>
        <row r="723">
          <cell r="D723" t="str">
            <v>000916_Z11</v>
          </cell>
          <cell r="P723">
            <v>4.4999999999999998E-2</v>
          </cell>
          <cell r="AE723">
            <v>3</v>
          </cell>
        </row>
        <row r="724">
          <cell r="D724" t="str">
            <v>000919_Z11</v>
          </cell>
          <cell r="P724">
            <v>4.0000000000000001E-3</v>
          </cell>
          <cell r="AE724">
            <v>1</v>
          </cell>
        </row>
        <row r="725">
          <cell r="D725" t="str">
            <v>000919_Z11</v>
          </cell>
          <cell r="P725">
            <v>4.0000000000000001E-3</v>
          </cell>
          <cell r="AE725">
            <v>2</v>
          </cell>
        </row>
        <row r="726">
          <cell r="D726" t="str">
            <v>000919_Z11</v>
          </cell>
          <cell r="P726">
            <v>4.0000000000000001E-3</v>
          </cell>
          <cell r="AE726">
            <v>3</v>
          </cell>
        </row>
        <row r="727">
          <cell r="D727" t="str">
            <v>000925_Z11</v>
          </cell>
          <cell r="P727">
            <v>4.4999999999999998E-2</v>
          </cell>
          <cell r="AE727">
            <v>1</v>
          </cell>
        </row>
        <row r="728">
          <cell r="D728" t="str">
            <v>000925_Z11</v>
          </cell>
          <cell r="P728">
            <v>4.4999999999999998E-2</v>
          </cell>
          <cell r="AE728">
            <v>2</v>
          </cell>
        </row>
        <row r="729">
          <cell r="D729" t="str">
            <v>000925_Z11</v>
          </cell>
          <cell r="P729">
            <v>4.4999999999999998E-2</v>
          </cell>
          <cell r="AE729">
            <v>3</v>
          </cell>
        </row>
        <row r="730">
          <cell r="D730" t="str">
            <v>000935_Z11</v>
          </cell>
          <cell r="P730">
            <v>0.49</v>
          </cell>
          <cell r="AE730">
            <v>1</v>
          </cell>
        </row>
        <row r="731">
          <cell r="D731" t="str">
            <v>000935_Z11</v>
          </cell>
          <cell r="P731">
            <v>0.49</v>
          </cell>
          <cell r="AE731">
            <v>2</v>
          </cell>
        </row>
        <row r="732">
          <cell r="D732" t="str">
            <v>000935_Z11</v>
          </cell>
          <cell r="P732">
            <v>0.49</v>
          </cell>
          <cell r="AE732">
            <v>3</v>
          </cell>
        </row>
        <row r="733">
          <cell r="D733" t="str">
            <v>000936_Z11</v>
          </cell>
          <cell r="P733">
            <v>0.49</v>
          </cell>
          <cell r="AE733">
            <v>1</v>
          </cell>
        </row>
        <row r="734">
          <cell r="D734" t="str">
            <v>000936_Z11</v>
          </cell>
          <cell r="P734">
            <v>0.49</v>
          </cell>
          <cell r="AE734">
            <v>2</v>
          </cell>
        </row>
        <row r="735">
          <cell r="D735" t="str">
            <v>000936_Z11</v>
          </cell>
          <cell r="P735">
            <v>0.49</v>
          </cell>
          <cell r="AE735">
            <v>3</v>
          </cell>
        </row>
        <row r="736">
          <cell r="D736" t="str">
            <v>000937_Z11</v>
          </cell>
          <cell r="P736">
            <v>0.33</v>
          </cell>
          <cell r="AE736">
            <v>1</v>
          </cell>
        </row>
        <row r="737">
          <cell r="D737" t="str">
            <v>000937_Z11</v>
          </cell>
          <cell r="P737">
            <v>0.33</v>
          </cell>
          <cell r="AE737">
            <v>2</v>
          </cell>
        </row>
        <row r="738">
          <cell r="D738" t="str">
            <v>000937_Z11</v>
          </cell>
          <cell r="P738">
            <v>0.33</v>
          </cell>
          <cell r="AE738">
            <v>3</v>
          </cell>
        </row>
        <row r="739">
          <cell r="D739" t="str">
            <v>000938_Z11</v>
          </cell>
          <cell r="P739">
            <v>4.4999999999999998E-2</v>
          </cell>
          <cell r="AE739">
            <v>1</v>
          </cell>
        </row>
        <row r="740">
          <cell r="D740" t="str">
            <v>000938_Z11</v>
          </cell>
          <cell r="P740">
            <v>4.4999999999999998E-2</v>
          </cell>
          <cell r="AE740">
            <v>2</v>
          </cell>
        </row>
        <row r="741">
          <cell r="D741" t="str">
            <v>000938_Z11</v>
          </cell>
          <cell r="P741">
            <v>4.4999999999999998E-2</v>
          </cell>
          <cell r="AE741">
            <v>3</v>
          </cell>
        </row>
        <row r="742">
          <cell r="D742" t="str">
            <v>000939_Z11</v>
          </cell>
          <cell r="P742">
            <v>0.16</v>
          </cell>
          <cell r="AE742">
            <v>1</v>
          </cell>
        </row>
        <row r="743">
          <cell r="D743" t="str">
            <v>000939_Z11</v>
          </cell>
          <cell r="P743">
            <v>0.16</v>
          </cell>
          <cell r="AE743">
            <v>2</v>
          </cell>
        </row>
        <row r="744">
          <cell r="D744" t="str">
            <v>000939_Z11</v>
          </cell>
          <cell r="P744">
            <v>0.16</v>
          </cell>
          <cell r="AE744">
            <v>3</v>
          </cell>
        </row>
        <row r="745">
          <cell r="D745" t="str">
            <v>000944_Z11</v>
          </cell>
          <cell r="P745">
            <v>0.27</v>
          </cell>
          <cell r="AE745">
            <v>1</v>
          </cell>
        </row>
        <row r="746">
          <cell r="D746" t="str">
            <v>000944_Z11</v>
          </cell>
          <cell r="P746">
            <v>0.27</v>
          </cell>
          <cell r="AE746">
            <v>2</v>
          </cell>
        </row>
        <row r="747">
          <cell r="D747" t="str">
            <v>000944_Z11</v>
          </cell>
          <cell r="P747">
            <v>0.27</v>
          </cell>
          <cell r="AE747">
            <v>3</v>
          </cell>
        </row>
        <row r="748">
          <cell r="D748" t="str">
            <v>000948_Z11</v>
          </cell>
          <cell r="P748">
            <v>0.16</v>
          </cell>
          <cell r="AE748">
            <v>1</v>
          </cell>
        </row>
        <row r="749">
          <cell r="D749" t="str">
            <v>000948_Z11</v>
          </cell>
          <cell r="P749">
            <v>0.16</v>
          </cell>
          <cell r="AE749">
            <v>2</v>
          </cell>
        </row>
        <row r="750">
          <cell r="D750" t="str">
            <v>000948_Z11</v>
          </cell>
          <cell r="P750">
            <v>0.16</v>
          </cell>
          <cell r="AE750">
            <v>3</v>
          </cell>
        </row>
        <row r="751">
          <cell r="D751" t="str">
            <v>000949_Z11</v>
          </cell>
          <cell r="P751">
            <v>0.11</v>
          </cell>
          <cell r="AE751">
            <v>1</v>
          </cell>
        </row>
        <row r="752">
          <cell r="D752" t="str">
            <v>000949_Z11</v>
          </cell>
          <cell r="P752">
            <v>0.11</v>
          </cell>
          <cell r="AE752">
            <v>2</v>
          </cell>
        </row>
        <row r="753">
          <cell r="D753" t="str">
            <v>000949_Z11</v>
          </cell>
          <cell r="P753">
            <v>0.11</v>
          </cell>
          <cell r="AE753">
            <v>3</v>
          </cell>
        </row>
        <row r="754">
          <cell r="D754" t="str">
            <v>000951_Z11</v>
          </cell>
          <cell r="P754">
            <v>0.2</v>
          </cell>
          <cell r="AE754">
            <v>1</v>
          </cell>
        </row>
        <row r="755">
          <cell r="D755" t="str">
            <v>000951_Z11</v>
          </cell>
          <cell r="P755">
            <v>0.2</v>
          </cell>
          <cell r="AE755">
            <v>2</v>
          </cell>
        </row>
        <row r="756">
          <cell r="D756" t="str">
            <v>000951_Z11</v>
          </cell>
          <cell r="P756">
            <v>0.2</v>
          </cell>
          <cell r="AE756">
            <v>3</v>
          </cell>
        </row>
        <row r="757">
          <cell r="D757" t="str">
            <v>000954_Z11</v>
          </cell>
          <cell r="P757">
            <v>0.09</v>
          </cell>
          <cell r="AE757">
            <v>1</v>
          </cell>
        </row>
        <row r="758">
          <cell r="D758" t="str">
            <v>000954_Z11</v>
          </cell>
          <cell r="P758">
            <v>0.09</v>
          </cell>
          <cell r="AE758">
            <v>2</v>
          </cell>
        </row>
        <row r="759">
          <cell r="D759" t="str">
            <v>000954_Z11</v>
          </cell>
          <cell r="P759">
            <v>0.09</v>
          </cell>
          <cell r="AE759">
            <v>3</v>
          </cell>
        </row>
        <row r="760">
          <cell r="D760" t="str">
            <v>000955_Z11</v>
          </cell>
          <cell r="P760">
            <v>0.03</v>
          </cell>
          <cell r="AE760">
            <v>1</v>
          </cell>
        </row>
        <row r="761">
          <cell r="D761" t="str">
            <v>000955_Z11</v>
          </cell>
          <cell r="P761">
            <v>0.03</v>
          </cell>
          <cell r="AE761">
            <v>2</v>
          </cell>
        </row>
        <row r="762">
          <cell r="D762" t="str">
            <v>000955_Z11</v>
          </cell>
          <cell r="P762">
            <v>0.03</v>
          </cell>
          <cell r="AE762">
            <v>3</v>
          </cell>
        </row>
        <row r="763">
          <cell r="D763" t="str">
            <v>000956_Z11</v>
          </cell>
          <cell r="P763">
            <v>7.0000000000000007E-2</v>
          </cell>
          <cell r="AE763">
            <v>1</v>
          </cell>
        </row>
        <row r="764">
          <cell r="D764" t="str">
            <v>000956_Z11</v>
          </cell>
          <cell r="P764">
            <v>7.0000000000000007E-2</v>
          </cell>
          <cell r="AE764">
            <v>2</v>
          </cell>
        </row>
        <row r="765">
          <cell r="D765" t="str">
            <v>000956_Z11</v>
          </cell>
          <cell r="P765">
            <v>7.0000000000000007E-2</v>
          </cell>
          <cell r="AE765">
            <v>3</v>
          </cell>
        </row>
        <row r="766">
          <cell r="D766" t="str">
            <v>000957_Z11</v>
          </cell>
          <cell r="P766">
            <v>0.03</v>
          </cell>
          <cell r="AE766">
            <v>1</v>
          </cell>
        </row>
        <row r="767">
          <cell r="D767" t="str">
            <v>000957_Z11</v>
          </cell>
          <cell r="P767">
            <v>0.03</v>
          </cell>
          <cell r="AE767">
            <v>2</v>
          </cell>
        </row>
        <row r="768">
          <cell r="D768" t="str">
            <v>000957_Z11</v>
          </cell>
          <cell r="P768">
            <v>0.03</v>
          </cell>
          <cell r="AE768">
            <v>3</v>
          </cell>
        </row>
        <row r="769">
          <cell r="D769" t="str">
            <v>000958_Z11</v>
          </cell>
          <cell r="P769">
            <v>8.0000000000000002E-3</v>
          </cell>
          <cell r="AE769">
            <v>1</v>
          </cell>
        </row>
        <row r="770">
          <cell r="D770" t="str">
            <v>000958_Z11</v>
          </cell>
          <cell r="P770">
            <v>8.0000000000000002E-3</v>
          </cell>
          <cell r="AE770">
            <v>2</v>
          </cell>
        </row>
        <row r="771">
          <cell r="D771" t="str">
            <v>000958_Z11</v>
          </cell>
          <cell r="P771">
            <v>8.0000000000000002E-3</v>
          </cell>
          <cell r="AE771">
            <v>3</v>
          </cell>
        </row>
        <row r="772">
          <cell r="D772" t="str">
            <v>000960_Z11</v>
          </cell>
          <cell r="P772">
            <v>0.5</v>
          </cell>
          <cell r="AE772">
            <v>1</v>
          </cell>
        </row>
        <row r="773">
          <cell r="D773" t="str">
            <v>000960_Z11</v>
          </cell>
          <cell r="P773">
            <v>0.5</v>
          </cell>
          <cell r="AE773">
            <v>2</v>
          </cell>
        </row>
        <row r="774">
          <cell r="D774" t="str">
            <v>000960_Z11</v>
          </cell>
          <cell r="P774">
            <v>0.5</v>
          </cell>
          <cell r="AE774">
            <v>3</v>
          </cell>
        </row>
        <row r="775">
          <cell r="D775" t="str">
            <v>000963_Z11</v>
          </cell>
          <cell r="P775">
            <v>1.0999999999999999E-2</v>
          </cell>
          <cell r="AE775">
            <v>1</v>
          </cell>
        </row>
        <row r="776">
          <cell r="D776" t="str">
            <v>000963_Z11</v>
          </cell>
          <cell r="P776">
            <v>1.0999999999999999E-2</v>
          </cell>
          <cell r="AE776">
            <v>2</v>
          </cell>
        </row>
        <row r="777">
          <cell r="D777" t="str">
            <v>000963_Z11</v>
          </cell>
          <cell r="P777">
            <v>1.0999999999999999E-2</v>
          </cell>
          <cell r="AE777">
            <v>3</v>
          </cell>
        </row>
        <row r="778">
          <cell r="D778" t="str">
            <v>000965_Z11</v>
          </cell>
          <cell r="P778">
            <v>1.7999999999999999E-2</v>
          </cell>
          <cell r="AE778">
            <v>1</v>
          </cell>
        </row>
        <row r="779">
          <cell r="D779" t="str">
            <v>000965_Z11</v>
          </cell>
          <cell r="P779">
            <v>1.7999999999999999E-2</v>
          </cell>
          <cell r="AE779">
            <v>2</v>
          </cell>
        </row>
        <row r="780">
          <cell r="D780" t="str">
            <v>000965_Z11</v>
          </cell>
          <cell r="P780">
            <v>1.7999999999999999E-2</v>
          </cell>
          <cell r="AE780">
            <v>3</v>
          </cell>
        </row>
        <row r="781">
          <cell r="D781" t="str">
            <v>000966_Z11</v>
          </cell>
          <cell r="P781">
            <v>3.3000000000000002E-2</v>
          </cell>
          <cell r="AE781">
            <v>1</v>
          </cell>
        </row>
        <row r="782">
          <cell r="D782" t="str">
            <v>000966_Z11</v>
          </cell>
          <cell r="P782">
            <v>3.3000000000000002E-2</v>
          </cell>
          <cell r="AE782">
            <v>2</v>
          </cell>
        </row>
        <row r="783">
          <cell r="D783" t="str">
            <v>000966_Z11</v>
          </cell>
          <cell r="P783">
            <v>3.3000000000000002E-2</v>
          </cell>
          <cell r="AE783">
            <v>3</v>
          </cell>
        </row>
        <row r="784">
          <cell r="D784" t="str">
            <v>000967_Z11</v>
          </cell>
          <cell r="P784">
            <v>7.4999999999999997E-2</v>
          </cell>
          <cell r="AE784">
            <v>1</v>
          </cell>
        </row>
        <row r="785">
          <cell r="D785" t="str">
            <v>000967_Z11</v>
          </cell>
          <cell r="P785">
            <v>7.4999999999999997E-2</v>
          </cell>
          <cell r="AE785">
            <v>2</v>
          </cell>
        </row>
        <row r="786">
          <cell r="D786" t="str">
            <v>000967_Z11</v>
          </cell>
          <cell r="P786">
            <v>7.4999999999999997E-2</v>
          </cell>
          <cell r="AE786">
            <v>3</v>
          </cell>
        </row>
        <row r="787">
          <cell r="D787" t="str">
            <v>000968_Z11</v>
          </cell>
          <cell r="P787">
            <v>0.04</v>
          </cell>
          <cell r="AE787">
            <v>1</v>
          </cell>
        </row>
        <row r="788">
          <cell r="D788" t="str">
            <v>000968_Z11</v>
          </cell>
          <cell r="P788">
            <v>0.04</v>
          </cell>
          <cell r="AE788">
            <v>2</v>
          </cell>
        </row>
        <row r="789">
          <cell r="D789" t="str">
            <v>000968_Z11</v>
          </cell>
          <cell r="P789">
            <v>0.04</v>
          </cell>
          <cell r="AE789">
            <v>3</v>
          </cell>
        </row>
        <row r="790">
          <cell r="D790" t="str">
            <v>000969_Z11</v>
          </cell>
          <cell r="P790">
            <v>3.5999999999999997E-2</v>
          </cell>
          <cell r="AE790">
            <v>1</v>
          </cell>
        </row>
        <row r="791">
          <cell r="D791" t="str">
            <v>000969_Z11</v>
          </cell>
          <cell r="P791">
            <v>3.5999999999999997E-2</v>
          </cell>
          <cell r="AE791">
            <v>2</v>
          </cell>
        </row>
        <row r="792">
          <cell r="D792" t="str">
            <v>000970_Z11</v>
          </cell>
          <cell r="P792">
            <v>1.2999999999999999E-2</v>
          </cell>
          <cell r="AE792">
            <v>1</v>
          </cell>
        </row>
        <row r="793">
          <cell r="D793" t="str">
            <v>000970_Z11</v>
          </cell>
          <cell r="P793">
            <v>1.2999999999999999E-2</v>
          </cell>
          <cell r="AE793">
            <v>2</v>
          </cell>
        </row>
        <row r="794">
          <cell r="D794" t="str">
            <v>000970_Z11</v>
          </cell>
          <cell r="P794">
            <v>1.2999999999999999E-2</v>
          </cell>
          <cell r="AE794">
            <v>3</v>
          </cell>
        </row>
        <row r="795">
          <cell r="D795" t="str">
            <v>000974_Z11</v>
          </cell>
          <cell r="P795">
            <v>0.03</v>
          </cell>
          <cell r="AE795">
            <v>1</v>
          </cell>
        </row>
        <row r="796">
          <cell r="D796" t="str">
            <v>000974_Z11</v>
          </cell>
          <cell r="P796">
            <v>0.03</v>
          </cell>
          <cell r="AE796">
            <v>2</v>
          </cell>
        </row>
        <row r="797">
          <cell r="D797" t="str">
            <v>000974_Z11</v>
          </cell>
          <cell r="P797">
            <v>0.03</v>
          </cell>
          <cell r="AE797">
            <v>3</v>
          </cell>
        </row>
        <row r="798">
          <cell r="D798" t="str">
            <v>000983_Z11</v>
          </cell>
          <cell r="P798">
            <v>4.0000000000000001E-3</v>
          </cell>
          <cell r="AE798">
            <v>1</v>
          </cell>
        </row>
        <row r="799">
          <cell r="D799" t="str">
            <v>000983_Z11</v>
          </cell>
          <cell r="P799">
            <v>4.0000000000000001E-3</v>
          </cell>
          <cell r="AE799">
            <v>2</v>
          </cell>
        </row>
        <row r="800">
          <cell r="D800" t="str">
            <v>000983_Z11</v>
          </cell>
          <cell r="P800">
            <v>4.0000000000000001E-3</v>
          </cell>
          <cell r="AE800">
            <v>3</v>
          </cell>
        </row>
        <row r="801">
          <cell r="D801" t="str">
            <v>000984_Z11</v>
          </cell>
          <cell r="P801">
            <v>0.08</v>
          </cell>
          <cell r="AE801">
            <v>1</v>
          </cell>
        </row>
        <row r="802">
          <cell r="D802" t="str">
            <v>000984_Z11</v>
          </cell>
          <cell r="P802">
            <v>0.08</v>
          </cell>
          <cell r="AE802">
            <v>2</v>
          </cell>
        </row>
        <row r="803">
          <cell r="D803" t="str">
            <v>000984_Z11</v>
          </cell>
          <cell r="P803">
            <v>0.08</v>
          </cell>
          <cell r="AE803">
            <v>3</v>
          </cell>
        </row>
        <row r="804">
          <cell r="D804" t="str">
            <v>000989_Z11</v>
          </cell>
          <cell r="P804">
            <v>5.5E-2</v>
          </cell>
          <cell r="AE804">
            <v>1</v>
          </cell>
        </row>
        <row r="805">
          <cell r="D805" t="str">
            <v>000989_Z11</v>
          </cell>
          <cell r="P805">
            <v>5.5E-2</v>
          </cell>
          <cell r="AE805">
            <v>2</v>
          </cell>
        </row>
        <row r="806">
          <cell r="D806" t="str">
            <v>000989_Z11</v>
          </cell>
          <cell r="P806">
            <v>5.5E-2</v>
          </cell>
          <cell r="AE806">
            <v>3</v>
          </cell>
        </row>
        <row r="807">
          <cell r="D807" t="str">
            <v>000992_Z11</v>
          </cell>
          <cell r="P807">
            <v>2.5999999999999999E-2</v>
          </cell>
          <cell r="AE807">
            <v>1</v>
          </cell>
        </row>
        <row r="808">
          <cell r="D808" t="str">
            <v>000992_Z11</v>
          </cell>
          <cell r="P808">
            <v>2.5999999999999999E-2</v>
          </cell>
          <cell r="AE808">
            <v>2</v>
          </cell>
        </row>
        <row r="809">
          <cell r="D809" t="str">
            <v>000992_Z11</v>
          </cell>
          <cell r="P809">
            <v>2.5999999999999999E-2</v>
          </cell>
          <cell r="AE809">
            <v>3</v>
          </cell>
        </row>
        <row r="810">
          <cell r="D810" t="str">
            <v>000993_Z11</v>
          </cell>
          <cell r="P810">
            <v>1.0999999999999999E-2</v>
          </cell>
          <cell r="AE810">
            <v>1</v>
          </cell>
        </row>
        <row r="811">
          <cell r="D811" t="str">
            <v>000993_Z11</v>
          </cell>
          <cell r="P811">
            <v>1.0999999999999999E-2</v>
          </cell>
          <cell r="AE811">
            <v>2</v>
          </cell>
        </row>
        <row r="812">
          <cell r="D812" t="str">
            <v>000993_Z11</v>
          </cell>
          <cell r="P812">
            <v>1.0999999999999999E-2</v>
          </cell>
          <cell r="AE812">
            <v>3</v>
          </cell>
        </row>
        <row r="813">
          <cell r="D813" t="str">
            <v>000994_Z11</v>
          </cell>
          <cell r="P813">
            <v>1.0999999999999999E-2</v>
          </cell>
          <cell r="AE813">
            <v>1</v>
          </cell>
        </row>
        <row r="814">
          <cell r="D814" t="str">
            <v>000994_Z11</v>
          </cell>
          <cell r="P814">
            <v>1.0999999999999999E-2</v>
          </cell>
          <cell r="AE814">
            <v>2</v>
          </cell>
        </row>
        <row r="815">
          <cell r="D815" t="str">
            <v>000994_Z11</v>
          </cell>
          <cell r="P815">
            <v>1.0999999999999999E-2</v>
          </cell>
          <cell r="AE815">
            <v>3</v>
          </cell>
        </row>
        <row r="816">
          <cell r="D816" t="str">
            <v>001000_Z11</v>
          </cell>
          <cell r="P816">
            <v>0.12</v>
          </cell>
          <cell r="AE816">
            <v>1</v>
          </cell>
        </row>
        <row r="817">
          <cell r="D817" t="str">
            <v>001000_Z11</v>
          </cell>
          <cell r="P817">
            <v>0.12</v>
          </cell>
          <cell r="AE817">
            <v>2</v>
          </cell>
        </row>
        <row r="818">
          <cell r="D818" t="str">
            <v>001000_Z11</v>
          </cell>
          <cell r="P818">
            <v>0.12</v>
          </cell>
          <cell r="AE818">
            <v>3</v>
          </cell>
        </row>
        <row r="819">
          <cell r="D819" t="str">
            <v>001011_Z11</v>
          </cell>
          <cell r="P819">
            <v>0.04</v>
          </cell>
          <cell r="AE819">
            <v>1</v>
          </cell>
        </row>
        <row r="820">
          <cell r="D820" t="str">
            <v>001011_Z11</v>
          </cell>
          <cell r="P820">
            <v>0.04</v>
          </cell>
          <cell r="AE820">
            <v>2</v>
          </cell>
        </row>
        <row r="821">
          <cell r="D821" t="str">
            <v>001011_Z11</v>
          </cell>
          <cell r="P821">
            <v>0.04</v>
          </cell>
          <cell r="AE821">
            <v>3</v>
          </cell>
        </row>
        <row r="822">
          <cell r="D822" t="str">
            <v>001012_Z11</v>
          </cell>
          <cell r="P822">
            <v>2.1999999999999999E-2</v>
          </cell>
          <cell r="AE822">
            <v>1</v>
          </cell>
        </row>
        <row r="823">
          <cell r="D823" t="str">
            <v>001012_Z11</v>
          </cell>
          <cell r="P823">
            <v>2.1999999999999999E-2</v>
          </cell>
          <cell r="AE823">
            <v>2</v>
          </cell>
        </row>
        <row r="824">
          <cell r="D824" t="str">
            <v>001012_Z11</v>
          </cell>
          <cell r="P824">
            <v>2.1999999999999999E-2</v>
          </cell>
          <cell r="AE824">
            <v>3</v>
          </cell>
        </row>
        <row r="825">
          <cell r="D825" t="str">
            <v>001018_Z11</v>
          </cell>
          <cell r="P825">
            <v>6.4999999999999997E-3</v>
          </cell>
          <cell r="AE825">
            <v>1</v>
          </cell>
        </row>
        <row r="826">
          <cell r="D826" t="str">
            <v>001018_Z11</v>
          </cell>
          <cell r="P826">
            <v>6.4999999999999997E-3</v>
          </cell>
          <cell r="AE826">
            <v>2</v>
          </cell>
        </row>
        <row r="827">
          <cell r="D827" t="str">
            <v>001018_Z11</v>
          </cell>
          <cell r="P827">
            <v>6.4999999999999997E-3</v>
          </cell>
          <cell r="AE827">
            <v>3</v>
          </cell>
        </row>
        <row r="828">
          <cell r="D828" t="str">
            <v>001036_Z11</v>
          </cell>
          <cell r="P828">
            <v>0.15</v>
          </cell>
          <cell r="AE828">
            <v>1</v>
          </cell>
        </row>
        <row r="829">
          <cell r="D829" t="str">
            <v>001036_Z11</v>
          </cell>
          <cell r="P829">
            <v>0.15</v>
          </cell>
          <cell r="AE829">
            <v>2</v>
          </cell>
        </row>
        <row r="830">
          <cell r="D830" t="str">
            <v>001036_Z11</v>
          </cell>
          <cell r="P830">
            <v>0.15</v>
          </cell>
          <cell r="AE830">
            <v>3</v>
          </cell>
        </row>
        <row r="831">
          <cell r="D831" t="str">
            <v>001042_Z11</v>
          </cell>
          <cell r="P831">
            <v>0.13</v>
          </cell>
          <cell r="AE831">
            <v>1</v>
          </cell>
        </row>
        <row r="832">
          <cell r="D832" t="str">
            <v>001042_Z11</v>
          </cell>
          <cell r="P832">
            <v>0.13</v>
          </cell>
          <cell r="AE832">
            <v>2</v>
          </cell>
        </row>
        <row r="833">
          <cell r="D833" t="str">
            <v>001042_Z11</v>
          </cell>
          <cell r="P833">
            <v>0.13</v>
          </cell>
          <cell r="AE833">
            <v>3</v>
          </cell>
        </row>
        <row r="834">
          <cell r="D834" t="str">
            <v>001054_Z11</v>
          </cell>
          <cell r="P834">
            <v>2.5999999999999999E-2</v>
          </cell>
          <cell r="AE834">
            <v>1</v>
          </cell>
        </row>
        <row r="835">
          <cell r="D835" t="str">
            <v>001054_Z11</v>
          </cell>
          <cell r="P835">
            <v>2.5999999999999999E-2</v>
          </cell>
          <cell r="AE835">
            <v>2</v>
          </cell>
        </row>
        <row r="836">
          <cell r="D836" t="str">
            <v>001054_Z11</v>
          </cell>
          <cell r="P836">
            <v>2.5999999999999999E-2</v>
          </cell>
          <cell r="AE836">
            <v>3</v>
          </cell>
        </row>
        <row r="837">
          <cell r="D837" t="str">
            <v>001055_Z11</v>
          </cell>
          <cell r="P837">
            <v>1.4999999999999999E-2</v>
          </cell>
          <cell r="AE837">
            <v>1</v>
          </cell>
        </row>
        <row r="838">
          <cell r="D838" t="str">
            <v>001055_Z11</v>
          </cell>
          <cell r="P838">
            <v>1.4999999999999999E-2</v>
          </cell>
          <cell r="AE838">
            <v>2</v>
          </cell>
        </row>
        <row r="839">
          <cell r="D839" t="str">
            <v>001055_Z11</v>
          </cell>
          <cell r="P839">
            <v>1.4999999999999999E-2</v>
          </cell>
          <cell r="AE839">
            <v>3</v>
          </cell>
        </row>
        <row r="840">
          <cell r="D840" t="str">
            <v>001056_Z11</v>
          </cell>
          <cell r="P840">
            <v>1.4999999999999999E-2</v>
          </cell>
          <cell r="AE840">
            <v>1</v>
          </cell>
        </row>
        <row r="841">
          <cell r="D841" t="str">
            <v>001056_Z11</v>
          </cell>
          <cell r="P841">
            <v>1.4999999999999999E-2</v>
          </cell>
          <cell r="AE841">
            <v>2</v>
          </cell>
        </row>
        <row r="842">
          <cell r="D842" t="str">
            <v>001056_Z11</v>
          </cell>
          <cell r="P842">
            <v>1.4999999999999999E-2</v>
          </cell>
          <cell r="AE842">
            <v>3</v>
          </cell>
        </row>
        <row r="843">
          <cell r="D843" t="str">
            <v>001060_Z11</v>
          </cell>
          <cell r="P843">
            <v>3.6999999999999998E-2</v>
          </cell>
          <cell r="AE843">
            <v>1</v>
          </cell>
        </row>
        <row r="844">
          <cell r="D844" t="str">
            <v>001060_Z11</v>
          </cell>
          <cell r="P844">
            <v>3.6999999999999998E-2</v>
          </cell>
          <cell r="AE844">
            <v>2</v>
          </cell>
        </row>
        <row r="845">
          <cell r="D845" t="str">
            <v>001060_Z11</v>
          </cell>
          <cell r="P845">
            <v>3.6999999999999998E-2</v>
          </cell>
          <cell r="AE845">
            <v>3</v>
          </cell>
        </row>
        <row r="846">
          <cell r="D846" t="str">
            <v>001061_Z11</v>
          </cell>
          <cell r="P846">
            <v>3.6999999999999998E-2</v>
          </cell>
          <cell r="AE846">
            <v>1</v>
          </cell>
        </row>
        <row r="847">
          <cell r="D847" t="str">
            <v>001061_Z11</v>
          </cell>
          <cell r="P847">
            <v>3.6999999999999998E-2</v>
          </cell>
          <cell r="AE847">
            <v>2</v>
          </cell>
        </row>
        <row r="848">
          <cell r="D848" t="str">
            <v>001061_Z11</v>
          </cell>
          <cell r="P848">
            <v>3.6999999999999998E-2</v>
          </cell>
          <cell r="AE848">
            <v>3</v>
          </cell>
        </row>
        <row r="849">
          <cell r="D849" t="str">
            <v>001062_Z11</v>
          </cell>
          <cell r="P849">
            <v>7.4999999999999997E-3</v>
          </cell>
          <cell r="AE849">
            <v>1</v>
          </cell>
        </row>
        <row r="850">
          <cell r="D850" t="str">
            <v>001062_Z11</v>
          </cell>
          <cell r="P850">
            <v>7.4999999999999997E-3</v>
          </cell>
          <cell r="AE850">
            <v>2</v>
          </cell>
        </row>
        <row r="851">
          <cell r="D851" t="str">
            <v>001062_Z11</v>
          </cell>
          <cell r="P851">
            <v>7.4999999999999997E-3</v>
          </cell>
          <cell r="AE851">
            <v>3</v>
          </cell>
        </row>
        <row r="852">
          <cell r="D852" t="str">
            <v>001063_Z11</v>
          </cell>
          <cell r="P852">
            <v>7.4999999999999997E-2</v>
          </cell>
          <cell r="AE852">
            <v>1</v>
          </cell>
        </row>
        <row r="853">
          <cell r="D853" t="str">
            <v>001063_Z11</v>
          </cell>
          <cell r="P853">
            <v>7.4999999999999997E-2</v>
          </cell>
          <cell r="AE853">
            <v>2</v>
          </cell>
        </row>
        <row r="854">
          <cell r="D854" t="str">
            <v>001063_Z11</v>
          </cell>
          <cell r="P854">
            <v>7.4999999999999997E-2</v>
          </cell>
          <cell r="AE854">
            <v>3</v>
          </cell>
        </row>
        <row r="855">
          <cell r="D855" t="str">
            <v>001064_Z11</v>
          </cell>
          <cell r="P855">
            <v>4.4999999999999998E-2</v>
          </cell>
          <cell r="AE855">
            <v>1</v>
          </cell>
        </row>
        <row r="856">
          <cell r="D856" t="str">
            <v>001064_Z11</v>
          </cell>
          <cell r="P856">
            <v>4.4999999999999998E-2</v>
          </cell>
          <cell r="AE856">
            <v>2</v>
          </cell>
        </row>
        <row r="857">
          <cell r="D857" t="str">
            <v>001064_Z11</v>
          </cell>
          <cell r="P857">
            <v>4.4999999999999998E-2</v>
          </cell>
          <cell r="AE857">
            <v>3</v>
          </cell>
        </row>
        <row r="858">
          <cell r="D858" t="str">
            <v>001066_Z11</v>
          </cell>
          <cell r="P858">
            <v>7.4999999999999997E-2</v>
          </cell>
          <cell r="AE858">
            <v>1</v>
          </cell>
        </row>
        <row r="859">
          <cell r="D859" t="str">
            <v>001066_Z11</v>
          </cell>
          <cell r="P859">
            <v>7.4999999999999997E-2</v>
          </cell>
          <cell r="AE859">
            <v>2</v>
          </cell>
        </row>
        <row r="860">
          <cell r="D860" t="str">
            <v>001066_Z11</v>
          </cell>
          <cell r="P860">
            <v>7.4999999999999997E-2</v>
          </cell>
          <cell r="AE860">
            <v>3</v>
          </cell>
        </row>
        <row r="861">
          <cell r="D861" t="str">
            <v>001068_Z11</v>
          </cell>
          <cell r="P861">
            <v>1.4999999999999999E-2</v>
          </cell>
          <cell r="AE861">
            <v>1</v>
          </cell>
        </row>
        <row r="862">
          <cell r="D862" t="str">
            <v>001068_Z11</v>
          </cell>
          <cell r="P862">
            <v>1.4999999999999999E-2</v>
          </cell>
          <cell r="AE862">
            <v>2</v>
          </cell>
        </row>
        <row r="863">
          <cell r="D863" t="str">
            <v>001068_Z11</v>
          </cell>
          <cell r="P863">
            <v>1.4999999999999999E-2</v>
          </cell>
          <cell r="AE863">
            <v>3</v>
          </cell>
        </row>
        <row r="864">
          <cell r="D864" t="str">
            <v>001072_Z11</v>
          </cell>
          <cell r="P864">
            <v>0.13</v>
          </cell>
          <cell r="AE864">
            <v>1</v>
          </cell>
        </row>
        <row r="865">
          <cell r="D865" t="str">
            <v>001072_Z11</v>
          </cell>
          <cell r="P865">
            <v>0.13</v>
          </cell>
          <cell r="AE865">
            <v>2</v>
          </cell>
        </row>
        <row r="866">
          <cell r="D866" t="str">
            <v>001072_Z11</v>
          </cell>
          <cell r="P866">
            <v>0.13</v>
          </cell>
          <cell r="AE866">
            <v>3</v>
          </cell>
        </row>
        <row r="867">
          <cell r="D867" t="str">
            <v>001073_Z11</v>
          </cell>
          <cell r="P867">
            <v>5.5E-2</v>
          </cell>
          <cell r="AE867">
            <v>1</v>
          </cell>
        </row>
        <row r="868">
          <cell r="D868" t="str">
            <v>001073_Z11</v>
          </cell>
          <cell r="P868">
            <v>5.5E-2</v>
          </cell>
          <cell r="AE868">
            <v>2</v>
          </cell>
        </row>
        <row r="869">
          <cell r="D869" t="str">
            <v>001073_Z11</v>
          </cell>
          <cell r="P869">
            <v>5.5E-2</v>
          </cell>
          <cell r="AE869">
            <v>3</v>
          </cell>
        </row>
        <row r="870">
          <cell r="D870" t="str">
            <v>001076_Z11</v>
          </cell>
          <cell r="P870">
            <v>3.0000000000000001E-3</v>
          </cell>
          <cell r="AE870">
            <v>1</v>
          </cell>
        </row>
        <row r="871">
          <cell r="D871" t="str">
            <v>001076_Z11</v>
          </cell>
          <cell r="P871">
            <v>3.0000000000000001E-3</v>
          </cell>
          <cell r="AE871">
            <v>2</v>
          </cell>
        </row>
        <row r="872">
          <cell r="D872" t="str">
            <v>001076_Z11</v>
          </cell>
          <cell r="P872">
            <v>3.0000000000000001E-3</v>
          </cell>
          <cell r="AE872">
            <v>3</v>
          </cell>
        </row>
        <row r="873">
          <cell r="D873" t="str">
            <v>001080_Z11</v>
          </cell>
          <cell r="P873">
            <v>0.03</v>
          </cell>
          <cell r="AE873">
            <v>1</v>
          </cell>
        </row>
        <row r="874">
          <cell r="D874" t="str">
            <v>001080_Z11</v>
          </cell>
          <cell r="P874">
            <v>0.03</v>
          </cell>
          <cell r="AE874">
            <v>2</v>
          </cell>
        </row>
        <row r="875">
          <cell r="D875" t="str">
            <v>001080_Z11</v>
          </cell>
          <cell r="P875">
            <v>0.03</v>
          </cell>
          <cell r="AE875">
            <v>3</v>
          </cell>
        </row>
        <row r="876">
          <cell r="D876" t="str">
            <v>001081_Z11</v>
          </cell>
          <cell r="P876">
            <v>6.8000000000000005E-2</v>
          </cell>
          <cell r="AE876">
            <v>1</v>
          </cell>
        </row>
        <row r="877">
          <cell r="D877" t="str">
            <v>001081_Z11</v>
          </cell>
          <cell r="P877">
            <v>6.8000000000000005E-2</v>
          </cell>
          <cell r="AE877">
            <v>2</v>
          </cell>
        </row>
        <row r="878">
          <cell r="D878" t="str">
            <v>001081_Z11</v>
          </cell>
          <cell r="P878">
            <v>6.8000000000000005E-2</v>
          </cell>
          <cell r="AE878">
            <v>3</v>
          </cell>
        </row>
        <row r="879">
          <cell r="D879" t="str">
            <v>001082_Z11</v>
          </cell>
          <cell r="P879">
            <v>0.1</v>
          </cell>
          <cell r="AE879">
            <v>1</v>
          </cell>
        </row>
        <row r="880">
          <cell r="D880" t="str">
            <v>001082_Z11</v>
          </cell>
          <cell r="P880">
            <v>0.1</v>
          </cell>
          <cell r="AE880">
            <v>2</v>
          </cell>
        </row>
        <row r="881">
          <cell r="D881" t="str">
            <v>001082_Z11</v>
          </cell>
          <cell r="P881">
            <v>0.1</v>
          </cell>
          <cell r="AE881">
            <v>3</v>
          </cell>
        </row>
        <row r="882">
          <cell r="D882" t="str">
            <v>001083_Z11</v>
          </cell>
          <cell r="P882">
            <v>4.3999999999999997E-2</v>
          </cell>
          <cell r="AE882">
            <v>1</v>
          </cell>
        </row>
        <row r="883">
          <cell r="D883" t="str">
            <v>001083_Z11</v>
          </cell>
          <cell r="P883">
            <v>4.3999999999999997E-2</v>
          </cell>
          <cell r="AE883">
            <v>2</v>
          </cell>
        </row>
        <row r="884">
          <cell r="D884" t="str">
            <v>001083_Z11</v>
          </cell>
          <cell r="P884">
            <v>4.3999999999999997E-2</v>
          </cell>
          <cell r="AE884">
            <v>3</v>
          </cell>
        </row>
        <row r="885">
          <cell r="D885" t="str">
            <v>001090_Z11</v>
          </cell>
          <cell r="P885">
            <v>6.0000000000000001E-3</v>
          </cell>
          <cell r="AE885">
            <v>1</v>
          </cell>
        </row>
        <row r="886">
          <cell r="D886" t="str">
            <v>001090_Z11</v>
          </cell>
          <cell r="P886">
            <v>6.0000000000000001E-3</v>
          </cell>
          <cell r="AE886">
            <v>2</v>
          </cell>
        </row>
        <row r="887">
          <cell r="D887" t="str">
            <v>001090_Z11</v>
          </cell>
          <cell r="P887">
            <v>6.0000000000000001E-3</v>
          </cell>
          <cell r="AE887">
            <v>3</v>
          </cell>
        </row>
        <row r="888">
          <cell r="D888" t="str">
            <v>001091_Z11</v>
          </cell>
          <cell r="P888">
            <v>0.3</v>
          </cell>
          <cell r="AE888">
            <v>1</v>
          </cell>
        </row>
        <row r="889">
          <cell r="D889" t="str">
            <v>001091_Z11</v>
          </cell>
          <cell r="P889">
            <v>0.3</v>
          </cell>
          <cell r="AE889">
            <v>2</v>
          </cell>
        </row>
        <row r="890">
          <cell r="D890" t="str">
            <v>001091_Z11</v>
          </cell>
          <cell r="P890">
            <v>0.3</v>
          </cell>
          <cell r="AE890">
            <v>3</v>
          </cell>
        </row>
        <row r="891">
          <cell r="D891" t="str">
            <v>001092_Z11</v>
          </cell>
          <cell r="P891">
            <v>3.6999999999999998E-2</v>
          </cell>
          <cell r="AE891">
            <v>1</v>
          </cell>
        </row>
        <row r="892">
          <cell r="D892" t="str">
            <v>001092_Z11</v>
          </cell>
          <cell r="P892">
            <v>3.6999999999999998E-2</v>
          </cell>
          <cell r="AE892">
            <v>2</v>
          </cell>
        </row>
        <row r="893">
          <cell r="D893" t="str">
            <v>001092_Z11</v>
          </cell>
          <cell r="P893">
            <v>3.6999999999999998E-2</v>
          </cell>
          <cell r="AE893">
            <v>3</v>
          </cell>
        </row>
        <row r="894">
          <cell r="D894" t="str">
            <v>001093_Z11</v>
          </cell>
          <cell r="P894">
            <v>0.04</v>
          </cell>
          <cell r="AE894">
            <v>1</v>
          </cell>
        </row>
        <row r="895">
          <cell r="D895" t="str">
            <v>001093_Z11</v>
          </cell>
          <cell r="P895">
            <v>0.04</v>
          </cell>
          <cell r="AE895">
            <v>2</v>
          </cell>
        </row>
        <row r="896">
          <cell r="D896" t="str">
            <v>001093_Z11</v>
          </cell>
          <cell r="P896">
            <v>0.04</v>
          </cell>
          <cell r="AE896">
            <v>3</v>
          </cell>
        </row>
        <row r="897">
          <cell r="D897" t="str">
            <v>001094_Z11</v>
          </cell>
          <cell r="P897">
            <v>0.04</v>
          </cell>
          <cell r="AE897">
            <v>1</v>
          </cell>
        </row>
        <row r="898">
          <cell r="D898" t="str">
            <v>001094_Z11</v>
          </cell>
          <cell r="P898">
            <v>0.04</v>
          </cell>
          <cell r="AE898">
            <v>2</v>
          </cell>
        </row>
        <row r="899">
          <cell r="D899" t="str">
            <v>001094_Z11</v>
          </cell>
          <cell r="P899">
            <v>0.04</v>
          </cell>
          <cell r="AE899">
            <v>3</v>
          </cell>
        </row>
        <row r="900">
          <cell r="D900" t="str">
            <v>001101_Z11</v>
          </cell>
          <cell r="P900">
            <v>5.5E-2</v>
          </cell>
          <cell r="AE900">
            <v>1</v>
          </cell>
        </row>
        <row r="901">
          <cell r="D901" t="str">
            <v>001101_Z11</v>
          </cell>
          <cell r="P901">
            <v>5.5E-2</v>
          </cell>
          <cell r="AE901">
            <v>2</v>
          </cell>
        </row>
        <row r="902">
          <cell r="D902" t="str">
            <v>001101_Z11</v>
          </cell>
          <cell r="P902">
            <v>5.5E-2</v>
          </cell>
          <cell r="AE902">
            <v>3</v>
          </cell>
        </row>
        <row r="903">
          <cell r="D903" t="str">
            <v>001103_Z11</v>
          </cell>
          <cell r="P903">
            <v>0.04</v>
          </cell>
          <cell r="AE903">
            <v>1</v>
          </cell>
        </row>
        <row r="904">
          <cell r="D904" t="str">
            <v>001103_Z11</v>
          </cell>
          <cell r="P904">
            <v>0.04</v>
          </cell>
          <cell r="AE904">
            <v>2</v>
          </cell>
        </row>
        <row r="905">
          <cell r="D905" t="str">
            <v>001103_Z11</v>
          </cell>
          <cell r="P905">
            <v>0.04</v>
          </cell>
          <cell r="AE905">
            <v>3</v>
          </cell>
        </row>
        <row r="906">
          <cell r="D906" t="str">
            <v>001104_Z11</v>
          </cell>
          <cell r="P906">
            <v>0.03</v>
          </cell>
          <cell r="AE906">
            <v>1</v>
          </cell>
        </row>
        <row r="907">
          <cell r="D907" t="str">
            <v>001104_Z11</v>
          </cell>
          <cell r="P907">
            <v>0.03</v>
          </cell>
          <cell r="AE907">
            <v>2</v>
          </cell>
        </row>
        <row r="908">
          <cell r="D908" t="str">
            <v>001104_Z11</v>
          </cell>
          <cell r="P908">
            <v>0.03</v>
          </cell>
          <cell r="AE908">
            <v>3</v>
          </cell>
        </row>
        <row r="909">
          <cell r="D909" t="str">
            <v>001110_Z11</v>
          </cell>
          <cell r="P909">
            <v>0.43</v>
          </cell>
          <cell r="AE909">
            <v>1</v>
          </cell>
        </row>
        <row r="910">
          <cell r="D910" t="str">
            <v>001110_Z11</v>
          </cell>
          <cell r="P910">
            <v>0.43</v>
          </cell>
          <cell r="AE910">
            <v>2</v>
          </cell>
        </row>
        <row r="911">
          <cell r="D911" t="str">
            <v>001110_Z11</v>
          </cell>
          <cell r="P911">
            <v>0.43</v>
          </cell>
          <cell r="AE911">
            <v>3</v>
          </cell>
        </row>
        <row r="912">
          <cell r="D912" t="str">
            <v>001111_Z11</v>
          </cell>
          <cell r="P912">
            <v>0.5</v>
          </cell>
          <cell r="AE912">
            <v>1</v>
          </cell>
        </row>
        <row r="913">
          <cell r="D913" t="str">
            <v>001111_Z11</v>
          </cell>
          <cell r="P913">
            <v>0.5</v>
          </cell>
          <cell r="AE913">
            <v>2</v>
          </cell>
        </row>
        <row r="914">
          <cell r="D914" t="str">
            <v>001111_Z11</v>
          </cell>
          <cell r="P914">
            <v>0.5</v>
          </cell>
          <cell r="AE914">
            <v>3</v>
          </cell>
        </row>
        <row r="915">
          <cell r="D915" t="str">
            <v>001112_Z11</v>
          </cell>
          <cell r="P915">
            <v>7.4999999999999997E-2</v>
          </cell>
          <cell r="AE915">
            <v>1</v>
          </cell>
        </row>
        <row r="916">
          <cell r="D916" t="str">
            <v>001112_Z11</v>
          </cell>
          <cell r="P916">
            <v>7.4999999999999997E-2</v>
          </cell>
          <cell r="AE916">
            <v>2</v>
          </cell>
        </row>
        <row r="917">
          <cell r="D917" t="str">
            <v>001112_Z11</v>
          </cell>
          <cell r="P917">
            <v>7.4999999999999997E-2</v>
          </cell>
          <cell r="AE917">
            <v>3</v>
          </cell>
        </row>
        <row r="918">
          <cell r="D918" t="str">
            <v>001113_Z11</v>
          </cell>
          <cell r="P918">
            <v>0.2</v>
          </cell>
          <cell r="AE918">
            <v>1</v>
          </cell>
        </row>
        <row r="919">
          <cell r="D919" t="str">
            <v>001113_Z11</v>
          </cell>
          <cell r="P919">
            <v>0.2</v>
          </cell>
          <cell r="AE919">
            <v>2</v>
          </cell>
        </row>
        <row r="920">
          <cell r="D920" t="str">
            <v>001113_Z11</v>
          </cell>
          <cell r="P920">
            <v>0.2</v>
          </cell>
          <cell r="AE920">
            <v>3</v>
          </cell>
        </row>
        <row r="921">
          <cell r="D921" t="str">
            <v>001114_Z11</v>
          </cell>
          <cell r="P921">
            <v>4.4999999999999998E-2</v>
          </cell>
          <cell r="AE921">
            <v>1</v>
          </cell>
        </row>
        <row r="922">
          <cell r="D922" t="str">
            <v>001114_Z11</v>
          </cell>
          <cell r="P922">
            <v>4.4999999999999998E-2</v>
          </cell>
          <cell r="AE922">
            <v>2</v>
          </cell>
        </row>
        <row r="923">
          <cell r="D923" t="str">
            <v>001114_Z11</v>
          </cell>
          <cell r="P923">
            <v>4.4999999999999998E-2</v>
          </cell>
          <cell r="AE923">
            <v>3</v>
          </cell>
        </row>
        <row r="924">
          <cell r="D924" t="str">
            <v>001117_Z11</v>
          </cell>
          <cell r="P924">
            <v>0.05</v>
          </cell>
          <cell r="AE924">
            <v>1</v>
          </cell>
        </row>
        <row r="925">
          <cell r="D925" t="str">
            <v>001117_Z11</v>
          </cell>
          <cell r="P925">
            <v>0.05</v>
          </cell>
          <cell r="AE925">
            <v>2</v>
          </cell>
        </row>
        <row r="926">
          <cell r="D926" t="str">
            <v>001117_Z11</v>
          </cell>
          <cell r="P926">
            <v>0.05</v>
          </cell>
          <cell r="AE926">
            <v>3</v>
          </cell>
        </row>
        <row r="927">
          <cell r="D927" t="str">
            <v>001118_Z11</v>
          </cell>
          <cell r="P927">
            <v>0.13</v>
          </cell>
          <cell r="AE927">
            <v>1</v>
          </cell>
        </row>
        <row r="928">
          <cell r="D928" t="str">
            <v>001118_Z11</v>
          </cell>
          <cell r="P928">
            <v>0.13</v>
          </cell>
          <cell r="AE928">
            <v>2</v>
          </cell>
        </row>
        <row r="929">
          <cell r="D929" t="str">
            <v>001118_Z11</v>
          </cell>
          <cell r="P929">
            <v>0.13</v>
          </cell>
          <cell r="AE929">
            <v>3</v>
          </cell>
        </row>
        <row r="930">
          <cell r="D930" t="str">
            <v>001119_Z11</v>
          </cell>
          <cell r="P930">
            <v>0.13</v>
          </cell>
          <cell r="AE930">
            <v>1</v>
          </cell>
        </row>
        <row r="931">
          <cell r="D931" t="str">
            <v>001119_Z11</v>
          </cell>
          <cell r="P931">
            <v>0.13</v>
          </cell>
          <cell r="AE931">
            <v>2</v>
          </cell>
        </row>
        <row r="932">
          <cell r="D932" t="str">
            <v>001119_Z11</v>
          </cell>
          <cell r="P932">
            <v>0.13</v>
          </cell>
          <cell r="AE932">
            <v>3</v>
          </cell>
        </row>
        <row r="933">
          <cell r="D933" t="str">
            <v>001120_Z11</v>
          </cell>
          <cell r="P933">
            <v>0.09</v>
          </cell>
          <cell r="AE933">
            <v>1</v>
          </cell>
        </row>
        <row r="934">
          <cell r="D934" t="str">
            <v>001120_Z11</v>
          </cell>
          <cell r="P934">
            <v>0.09</v>
          </cell>
          <cell r="AE934">
            <v>2</v>
          </cell>
        </row>
        <row r="935">
          <cell r="D935" t="str">
            <v>001120_Z11</v>
          </cell>
          <cell r="P935">
            <v>0.09</v>
          </cell>
          <cell r="AE935">
            <v>3</v>
          </cell>
        </row>
        <row r="936">
          <cell r="D936" t="str">
            <v>001121_Z11</v>
          </cell>
          <cell r="P936">
            <v>0.01</v>
          </cell>
          <cell r="AE936">
            <v>1</v>
          </cell>
        </row>
        <row r="937">
          <cell r="D937" t="str">
            <v>001121_Z11</v>
          </cell>
          <cell r="P937">
            <v>0.01</v>
          </cell>
          <cell r="AE937">
            <v>2</v>
          </cell>
        </row>
        <row r="938">
          <cell r="D938" t="str">
            <v>001121_Z11</v>
          </cell>
          <cell r="P938">
            <v>0.01</v>
          </cell>
          <cell r="AE938">
            <v>3</v>
          </cell>
        </row>
        <row r="939">
          <cell r="D939" t="str">
            <v>001122_Z11</v>
          </cell>
          <cell r="P939">
            <v>0.7</v>
          </cell>
          <cell r="AE939">
            <v>1</v>
          </cell>
        </row>
        <row r="940">
          <cell r="D940" t="str">
            <v>001122_Z11</v>
          </cell>
          <cell r="P940">
            <v>0.7</v>
          </cell>
          <cell r="AE940">
            <v>2</v>
          </cell>
        </row>
        <row r="941">
          <cell r="D941" t="str">
            <v>001122_Z11</v>
          </cell>
          <cell r="P941">
            <v>0.7</v>
          </cell>
          <cell r="AE941">
            <v>3</v>
          </cell>
        </row>
        <row r="942">
          <cell r="D942" t="str">
            <v>001123_Z11</v>
          </cell>
          <cell r="P942">
            <v>0.57599999999999996</v>
          </cell>
          <cell r="AE942">
            <v>1</v>
          </cell>
        </row>
        <row r="943">
          <cell r="D943" t="str">
            <v>001123_Z11</v>
          </cell>
          <cell r="P943">
            <v>0.57599999999999996</v>
          </cell>
          <cell r="AE943">
            <v>2</v>
          </cell>
        </row>
        <row r="944">
          <cell r="D944" t="str">
            <v>001123_Z11</v>
          </cell>
          <cell r="P944">
            <v>0.57599999999999996</v>
          </cell>
          <cell r="AE944">
            <v>3</v>
          </cell>
        </row>
        <row r="945">
          <cell r="D945" t="str">
            <v>001124_Z11</v>
          </cell>
          <cell r="P945">
            <v>0.28000000000000003</v>
          </cell>
          <cell r="AE945">
            <v>1</v>
          </cell>
        </row>
        <row r="946">
          <cell r="D946" t="str">
            <v>001124_Z11</v>
          </cell>
          <cell r="P946">
            <v>0.28000000000000003</v>
          </cell>
          <cell r="AE946">
            <v>2</v>
          </cell>
        </row>
        <row r="947">
          <cell r="D947" t="str">
            <v>001124_Z11</v>
          </cell>
          <cell r="P947">
            <v>0.28000000000000003</v>
          </cell>
          <cell r="AE947">
            <v>3</v>
          </cell>
        </row>
        <row r="948">
          <cell r="D948" t="str">
            <v>001125_Z11</v>
          </cell>
          <cell r="P948">
            <v>0.39500000000000002</v>
          </cell>
          <cell r="AE948">
            <v>1</v>
          </cell>
        </row>
        <row r="949">
          <cell r="D949" t="str">
            <v>001125_Z11</v>
          </cell>
          <cell r="P949">
            <v>0.39500000000000002</v>
          </cell>
          <cell r="AE949">
            <v>2</v>
          </cell>
        </row>
        <row r="950">
          <cell r="D950" t="str">
            <v>001125_Z11</v>
          </cell>
          <cell r="P950">
            <v>0.39500000000000002</v>
          </cell>
          <cell r="AE950">
            <v>3</v>
          </cell>
        </row>
        <row r="951">
          <cell r="D951" t="str">
            <v>001127_Z11</v>
          </cell>
          <cell r="P951">
            <v>0.03</v>
          </cell>
          <cell r="AE951">
            <v>1</v>
          </cell>
        </row>
        <row r="952">
          <cell r="D952" t="str">
            <v>001127_Z11</v>
          </cell>
          <cell r="P952">
            <v>0.03</v>
          </cell>
          <cell r="AE952">
            <v>2</v>
          </cell>
        </row>
        <row r="953">
          <cell r="D953" t="str">
            <v>001127_Z11</v>
          </cell>
          <cell r="P953">
            <v>0.03</v>
          </cell>
          <cell r="AE953">
            <v>3</v>
          </cell>
        </row>
        <row r="954">
          <cell r="D954" t="str">
            <v>001128_Z11</v>
          </cell>
          <cell r="P954">
            <v>8.2000000000000003E-2</v>
          </cell>
          <cell r="AE954">
            <v>1</v>
          </cell>
        </row>
        <row r="955">
          <cell r="D955" t="str">
            <v>001128_Z11</v>
          </cell>
          <cell r="P955">
            <v>8.2000000000000003E-2</v>
          </cell>
          <cell r="AE955">
            <v>2</v>
          </cell>
        </row>
        <row r="956">
          <cell r="D956" t="str">
            <v>001128_Z11</v>
          </cell>
          <cell r="P956">
            <v>8.2000000000000003E-2</v>
          </cell>
          <cell r="AE956">
            <v>3</v>
          </cell>
        </row>
        <row r="957">
          <cell r="D957" t="str">
            <v>001129_Z11</v>
          </cell>
          <cell r="P957">
            <v>1.0999999999999999E-2</v>
          </cell>
          <cell r="AE957">
            <v>1</v>
          </cell>
        </row>
        <row r="958">
          <cell r="D958" t="str">
            <v>001129_Z11</v>
          </cell>
          <cell r="P958">
            <v>1.0999999999999999E-2</v>
          </cell>
          <cell r="AE958">
            <v>2</v>
          </cell>
        </row>
        <row r="959">
          <cell r="D959" t="str">
            <v>001129_Z11</v>
          </cell>
          <cell r="P959">
            <v>1.0999999999999999E-2</v>
          </cell>
          <cell r="AE959">
            <v>3</v>
          </cell>
        </row>
        <row r="960">
          <cell r="D960" t="str">
            <v>001130_Z11</v>
          </cell>
          <cell r="P960">
            <v>8.0000000000000002E-3</v>
          </cell>
          <cell r="AE960">
            <v>1</v>
          </cell>
        </row>
        <row r="961">
          <cell r="D961" t="str">
            <v>001130_Z11</v>
          </cell>
          <cell r="P961">
            <v>8.0000000000000002E-3</v>
          </cell>
          <cell r="AE961">
            <v>2</v>
          </cell>
        </row>
        <row r="962">
          <cell r="D962" t="str">
            <v>001130_Z11</v>
          </cell>
          <cell r="P962">
            <v>8.0000000000000002E-3</v>
          </cell>
          <cell r="AE962">
            <v>3</v>
          </cell>
        </row>
        <row r="963">
          <cell r="D963" t="str">
            <v>001131_Z11</v>
          </cell>
          <cell r="P963">
            <v>0.17</v>
          </cell>
          <cell r="AE963">
            <v>1</v>
          </cell>
        </row>
        <row r="964">
          <cell r="D964" t="str">
            <v>001131_Z11</v>
          </cell>
          <cell r="P964">
            <v>0.17</v>
          </cell>
          <cell r="AE964">
            <v>2</v>
          </cell>
        </row>
        <row r="965">
          <cell r="D965" t="str">
            <v>001131_Z11</v>
          </cell>
          <cell r="P965">
            <v>0.17</v>
          </cell>
          <cell r="AE965">
            <v>3</v>
          </cell>
        </row>
        <row r="966">
          <cell r="D966" t="str">
            <v>001132_Z11</v>
          </cell>
          <cell r="P966">
            <v>0.01</v>
          </cell>
          <cell r="AE966">
            <v>1</v>
          </cell>
        </row>
        <row r="967">
          <cell r="D967" t="str">
            <v>001132_Z11</v>
          </cell>
          <cell r="P967">
            <v>0.01</v>
          </cell>
          <cell r="AE967">
            <v>2</v>
          </cell>
        </row>
        <row r="968">
          <cell r="D968" t="str">
            <v>001132_Z11</v>
          </cell>
          <cell r="P968">
            <v>0.01</v>
          </cell>
          <cell r="AE968">
            <v>3</v>
          </cell>
        </row>
        <row r="969">
          <cell r="D969" t="str">
            <v>001133_Z11</v>
          </cell>
          <cell r="P969">
            <v>0.05</v>
          </cell>
          <cell r="AE969">
            <v>1</v>
          </cell>
        </row>
        <row r="970">
          <cell r="D970" t="str">
            <v>001133_Z11</v>
          </cell>
          <cell r="P970">
            <v>0.05</v>
          </cell>
          <cell r="AE970">
            <v>2</v>
          </cell>
        </row>
        <row r="971">
          <cell r="D971" t="str">
            <v>001133_Z11</v>
          </cell>
          <cell r="P971">
            <v>0.05</v>
          </cell>
          <cell r="AE971">
            <v>3</v>
          </cell>
        </row>
        <row r="972">
          <cell r="D972" t="str">
            <v>001135_Z11</v>
          </cell>
          <cell r="P972">
            <v>0.06</v>
          </cell>
          <cell r="AE972">
            <v>1</v>
          </cell>
        </row>
        <row r="973">
          <cell r="D973" t="str">
            <v>001135_Z11</v>
          </cell>
          <cell r="P973">
            <v>0.06</v>
          </cell>
          <cell r="AE973">
            <v>2</v>
          </cell>
        </row>
        <row r="974">
          <cell r="D974" t="str">
            <v>001135_Z11</v>
          </cell>
          <cell r="P974">
            <v>0.06</v>
          </cell>
          <cell r="AE974">
            <v>3</v>
          </cell>
        </row>
        <row r="975">
          <cell r="D975" t="str">
            <v>001143_Z11</v>
          </cell>
          <cell r="P975">
            <v>0.12</v>
          </cell>
          <cell r="AE975">
            <v>1</v>
          </cell>
        </row>
        <row r="976">
          <cell r="D976" t="str">
            <v>001143_Z11</v>
          </cell>
          <cell r="P976">
            <v>0.12</v>
          </cell>
          <cell r="AE976">
            <v>2</v>
          </cell>
        </row>
        <row r="977">
          <cell r="D977" t="str">
            <v>001143_Z11</v>
          </cell>
          <cell r="P977">
            <v>0.12</v>
          </cell>
          <cell r="AE977">
            <v>3</v>
          </cell>
        </row>
        <row r="978">
          <cell r="D978" t="str">
            <v>001144_Z11</v>
          </cell>
          <cell r="P978">
            <v>0.03</v>
          </cell>
          <cell r="AE978">
            <v>1</v>
          </cell>
        </row>
        <row r="979">
          <cell r="D979" t="str">
            <v>001144_Z11</v>
          </cell>
          <cell r="P979">
            <v>0.03</v>
          </cell>
          <cell r="AE979">
            <v>2</v>
          </cell>
        </row>
        <row r="980">
          <cell r="D980" t="str">
            <v>001144_Z11</v>
          </cell>
          <cell r="P980">
            <v>0.03</v>
          </cell>
          <cell r="AE980">
            <v>3</v>
          </cell>
        </row>
        <row r="981">
          <cell r="D981" t="str">
            <v>001145_Z11</v>
          </cell>
          <cell r="P981">
            <v>0.2</v>
          </cell>
          <cell r="AE981">
            <v>1</v>
          </cell>
        </row>
        <row r="982">
          <cell r="D982" t="str">
            <v>001145_Z11</v>
          </cell>
          <cell r="P982">
            <v>0.2</v>
          </cell>
          <cell r="AE982">
            <v>2</v>
          </cell>
        </row>
        <row r="983">
          <cell r="D983" t="str">
            <v>001145_Z11</v>
          </cell>
          <cell r="P983">
            <v>0.2</v>
          </cell>
          <cell r="AE983">
            <v>3</v>
          </cell>
        </row>
        <row r="984">
          <cell r="D984" t="str">
            <v>001147_Z11</v>
          </cell>
          <cell r="P984">
            <v>4.4999999999999998E-2</v>
          </cell>
          <cell r="AE984">
            <v>1</v>
          </cell>
        </row>
        <row r="985">
          <cell r="D985" t="str">
            <v>001147_Z11</v>
          </cell>
          <cell r="P985">
            <v>4.4999999999999998E-2</v>
          </cell>
          <cell r="AE985">
            <v>2</v>
          </cell>
        </row>
        <row r="986">
          <cell r="D986" t="str">
            <v>001147_Z11</v>
          </cell>
          <cell r="P986">
            <v>4.4999999999999998E-2</v>
          </cell>
          <cell r="AE986">
            <v>3</v>
          </cell>
        </row>
        <row r="987">
          <cell r="D987" t="str">
            <v>001149_Z11</v>
          </cell>
          <cell r="P987">
            <v>1.4E-2</v>
          </cell>
          <cell r="AE987">
            <v>1</v>
          </cell>
        </row>
        <row r="988">
          <cell r="D988" t="str">
            <v>001149_Z11</v>
          </cell>
          <cell r="P988">
            <v>1.4E-2</v>
          </cell>
          <cell r="AE988">
            <v>2</v>
          </cell>
        </row>
        <row r="989">
          <cell r="D989" t="str">
            <v>001149_Z11</v>
          </cell>
          <cell r="P989">
            <v>1.4E-2</v>
          </cell>
          <cell r="AE989">
            <v>3</v>
          </cell>
        </row>
        <row r="990">
          <cell r="D990" t="str">
            <v>001152_Z11</v>
          </cell>
          <cell r="P990">
            <v>6.2E-2</v>
          </cell>
          <cell r="AE990">
            <v>1</v>
          </cell>
        </row>
        <row r="991">
          <cell r="D991" t="str">
            <v>001152_Z11</v>
          </cell>
          <cell r="P991">
            <v>6.2E-2</v>
          </cell>
          <cell r="AE991">
            <v>2</v>
          </cell>
        </row>
        <row r="992">
          <cell r="D992" t="str">
            <v>001152_Z11</v>
          </cell>
          <cell r="P992">
            <v>6.2E-2</v>
          </cell>
          <cell r="AE992">
            <v>3</v>
          </cell>
        </row>
        <row r="993">
          <cell r="D993" t="str">
            <v>001153_Z11</v>
          </cell>
          <cell r="P993">
            <v>7.0000000000000007E-2</v>
          </cell>
          <cell r="AE993">
            <v>1</v>
          </cell>
        </row>
        <row r="994">
          <cell r="D994" t="str">
            <v>001153_Z11</v>
          </cell>
          <cell r="P994">
            <v>7.0000000000000007E-2</v>
          </cell>
          <cell r="AE994">
            <v>2</v>
          </cell>
        </row>
        <row r="995">
          <cell r="D995" t="str">
            <v>001153_Z11</v>
          </cell>
          <cell r="P995">
            <v>7.0000000000000007E-2</v>
          </cell>
          <cell r="AE995">
            <v>3</v>
          </cell>
        </row>
        <row r="996">
          <cell r="D996" t="str">
            <v>001158_Z11</v>
          </cell>
          <cell r="P996">
            <v>0.45</v>
          </cell>
          <cell r="AE996">
            <v>1</v>
          </cell>
        </row>
        <row r="997">
          <cell r="D997" t="str">
            <v>001158_Z11</v>
          </cell>
          <cell r="P997">
            <v>0.45</v>
          </cell>
          <cell r="AE997">
            <v>2</v>
          </cell>
        </row>
        <row r="998">
          <cell r="D998" t="str">
            <v>001158_Z11</v>
          </cell>
          <cell r="P998">
            <v>0.45</v>
          </cell>
          <cell r="AE998">
            <v>3</v>
          </cell>
        </row>
        <row r="999">
          <cell r="D999" t="str">
            <v>001159_Z11</v>
          </cell>
          <cell r="P999">
            <v>0.03</v>
          </cell>
          <cell r="AE999">
            <v>1</v>
          </cell>
        </row>
        <row r="1000">
          <cell r="D1000" t="str">
            <v>001159_Z11</v>
          </cell>
          <cell r="P1000">
            <v>0.03</v>
          </cell>
          <cell r="AE1000">
            <v>2</v>
          </cell>
        </row>
        <row r="1001">
          <cell r="D1001" t="str">
            <v>001159_Z11</v>
          </cell>
          <cell r="P1001">
            <v>0.03</v>
          </cell>
          <cell r="AE1001">
            <v>3</v>
          </cell>
        </row>
        <row r="1002">
          <cell r="D1002" t="str">
            <v>001162_Z11</v>
          </cell>
          <cell r="P1002">
            <v>6.0000000000000001E-3</v>
          </cell>
          <cell r="AE1002">
            <v>1</v>
          </cell>
        </row>
        <row r="1003">
          <cell r="D1003" t="str">
            <v>001162_Z11</v>
          </cell>
          <cell r="P1003">
            <v>6.0000000000000001E-3</v>
          </cell>
          <cell r="AE1003">
            <v>2</v>
          </cell>
        </row>
        <row r="1004">
          <cell r="D1004" t="str">
            <v>001162_Z11</v>
          </cell>
          <cell r="P1004">
            <v>6.0000000000000001E-3</v>
          </cell>
          <cell r="AE1004">
            <v>3</v>
          </cell>
        </row>
        <row r="1005">
          <cell r="D1005" t="str">
            <v>001163_Z11</v>
          </cell>
          <cell r="P1005">
            <v>0.93600000000000005</v>
          </cell>
          <cell r="AE1005">
            <v>1</v>
          </cell>
        </row>
        <row r="1006">
          <cell r="D1006" t="str">
            <v>001163_Z11</v>
          </cell>
          <cell r="P1006">
            <v>0.93600000000000005</v>
          </cell>
          <cell r="AE1006">
            <v>2</v>
          </cell>
        </row>
        <row r="1007">
          <cell r="D1007" t="str">
            <v>001164_Z11</v>
          </cell>
          <cell r="P1007">
            <v>7.4999999999999997E-2</v>
          </cell>
          <cell r="AE1007">
            <v>1</v>
          </cell>
        </row>
        <row r="1008">
          <cell r="D1008" t="str">
            <v>001164_Z11</v>
          </cell>
          <cell r="P1008">
            <v>7.4999999999999997E-2</v>
          </cell>
          <cell r="AE1008">
            <v>2</v>
          </cell>
        </row>
        <row r="1009">
          <cell r="D1009" t="str">
            <v>001164_Z11</v>
          </cell>
          <cell r="P1009">
            <v>7.4999999999999997E-2</v>
          </cell>
          <cell r="AE1009">
            <v>3</v>
          </cell>
        </row>
        <row r="1010">
          <cell r="D1010" t="str">
            <v>001165_Z11</v>
          </cell>
          <cell r="P1010">
            <v>1.2E-2</v>
          </cell>
          <cell r="AE1010">
            <v>1</v>
          </cell>
        </row>
        <row r="1011">
          <cell r="D1011" t="str">
            <v>001165_Z11</v>
          </cell>
          <cell r="P1011">
            <v>1.2E-2</v>
          </cell>
          <cell r="AE1011">
            <v>2</v>
          </cell>
        </row>
        <row r="1012">
          <cell r="D1012" t="str">
            <v>001165_Z11</v>
          </cell>
          <cell r="P1012">
            <v>1.2E-2</v>
          </cell>
          <cell r="AE1012">
            <v>3</v>
          </cell>
        </row>
        <row r="1013">
          <cell r="D1013" t="str">
            <v>001166_Z11</v>
          </cell>
          <cell r="P1013">
            <v>2.1999999999999999E-2</v>
          </cell>
          <cell r="AE1013">
            <v>1</v>
          </cell>
        </row>
        <row r="1014">
          <cell r="D1014" t="str">
            <v>001166_Z11</v>
          </cell>
          <cell r="P1014">
            <v>2.1999999999999999E-2</v>
          </cell>
          <cell r="AE1014">
            <v>2</v>
          </cell>
        </row>
        <row r="1015">
          <cell r="D1015" t="str">
            <v>001166_Z11</v>
          </cell>
          <cell r="P1015">
            <v>2.1999999999999999E-2</v>
          </cell>
          <cell r="AE1015">
            <v>3</v>
          </cell>
        </row>
        <row r="1016">
          <cell r="D1016" t="str">
            <v>001167_Z11</v>
          </cell>
          <cell r="P1016">
            <v>3.1E-2</v>
          </cell>
          <cell r="AE1016">
            <v>1</v>
          </cell>
        </row>
        <row r="1017">
          <cell r="D1017" t="str">
            <v>001167_Z11</v>
          </cell>
          <cell r="P1017">
            <v>3.1E-2</v>
          </cell>
          <cell r="AE1017">
            <v>2</v>
          </cell>
        </row>
        <row r="1018">
          <cell r="D1018" t="str">
            <v>001167_Z11</v>
          </cell>
          <cell r="P1018">
            <v>3.1E-2</v>
          </cell>
          <cell r="AE1018">
            <v>3</v>
          </cell>
        </row>
        <row r="1019">
          <cell r="D1019" t="str">
            <v>001175_Z11</v>
          </cell>
          <cell r="P1019">
            <v>1.0999999999999999E-2</v>
          </cell>
          <cell r="AE1019">
            <v>1</v>
          </cell>
        </row>
        <row r="1020">
          <cell r="D1020" t="str">
            <v>001175_Z11</v>
          </cell>
          <cell r="P1020">
            <v>1.0999999999999999E-2</v>
          </cell>
          <cell r="AE1020">
            <v>2</v>
          </cell>
        </row>
        <row r="1021">
          <cell r="D1021" t="str">
            <v>001175_Z11</v>
          </cell>
          <cell r="P1021">
            <v>1.0999999999999999E-2</v>
          </cell>
          <cell r="AE1021">
            <v>3</v>
          </cell>
        </row>
        <row r="1022">
          <cell r="D1022" t="str">
            <v>001176_Z11</v>
          </cell>
          <cell r="P1022">
            <v>1.0999999999999999E-2</v>
          </cell>
          <cell r="AE1022">
            <v>1</v>
          </cell>
        </row>
        <row r="1023">
          <cell r="D1023" t="str">
            <v>001176_Z11</v>
          </cell>
          <cell r="P1023">
            <v>1.0999999999999999E-2</v>
          </cell>
          <cell r="AE1023">
            <v>2</v>
          </cell>
        </row>
        <row r="1024">
          <cell r="D1024" t="str">
            <v>001176_Z11</v>
          </cell>
          <cell r="P1024">
            <v>1.0999999999999999E-2</v>
          </cell>
          <cell r="AE1024">
            <v>3</v>
          </cell>
        </row>
        <row r="1025">
          <cell r="D1025" t="str">
            <v>001177_Z11</v>
          </cell>
          <cell r="P1025">
            <v>0.98</v>
          </cell>
          <cell r="AE1025">
            <v>1</v>
          </cell>
        </row>
        <row r="1026">
          <cell r="D1026" t="str">
            <v>001177_Z11</v>
          </cell>
          <cell r="P1026">
            <v>0.98</v>
          </cell>
          <cell r="AE1026">
            <v>2</v>
          </cell>
        </row>
        <row r="1027">
          <cell r="D1027" t="str">
            <v>001177_Z11</v>
          </cell>
          <cell r="P1027">
            <v>0.98</v>
          </cell>
          <cell r="AE1027">
            <v>3</v>
          </cell>
        </row>
        <row r="1028">
          <cell r="D1028" t="str">
            <v>001178_Z11</v>
          </cell>
          <cell r="P1028">
            <v>7.0000000000000007E-2</v>
          </cell>
          <cell r="AE1028">
            <v>1</v>
          </cell>
        </row>
        <row r="1029">
          <cell r="D1029" t="str">
            <v>001178_Z11</v>
          </cell>
          <cell r="P1029">
            <v>7.0000000000000007E-2</v>
          </cell>
          <cell r="AE1029">
            <v>2</v>
          </cell>
        </row>
        <row r="1030">
          <cell r="D1030" t="str">
            <v>001178_Z11</v>
          </cell>
          <cell r="P1030">
            <v>7.0000000000000007E-2</v>
          </cell>
          <cell r="AE1030">
            <v>3</v>
          </cell>
        </row>
        <row r="1031">
          <cell r="D1031" t="str">
            <v>001181_Z11</v>
          </cell>
          <cell r="P1031">
            <v>2.1999999999999999E-2</v>
          </cell>
          <cell r="AE1031">
            <v>1</v>
          </cell>
        </row>
        <row r="1032">
          <cell r="D1032" t="str">
            <v>001181_Z11</v>
          </cell>
          <cell r="P1032">
            <v>2.1999999999999999E-2</v>
          </cell>
          <cell r="AE1032">
            <v>2</v>
          </cell>
        </row>
        <row r="1033">
          <cell r="D1033" t="str">
            <v>001181_Z11</v>
          </cell>
          <cell r="P1033">
            <v>2.1999999999999999E-2</v>
          </cell>
          <cell r="AE1033">
            <v>3</v>
          </cell>
        </row>
        <row r="1034">
          <cell r="D1034" t="str">
            <v>001187_Z11</v>
          </cell>
          <cell r="P1034">
            <v>0.03</v>
          </cell>
          <cell r="AE1034">
            <v>1</v>
          </cell>
        </row>
        <row r="1035">
          <cell r="D1035" t="str">
            <v>001187_Z11</v>
          </cell>
          <cell r="P1035">
            <v>0.03</v>
          </cell>
          <cell r="AE1035">
            <v>2</v>
          </cell>
        </row>
        <row r="1036">
          <cell r="D1036" t="str">
            <v>001187_Z11</v>
          </cell>
          <cell r="P1036">
            <v>0.03</v>
          </cell>
          <cell r="AE1036">
            <v>3</v>
          </cell>
        </row>
        <row r="1037">
          <cell r="D1037" t="str">
            <v>001188_Z11</v>
          </cell>
          <cell r="P1037">
            <v>0.04</v>
          </cell>
          <cell r="AE1037">
            <v>1</v>
          </cell>
        </row>
        <row r="1038">
          <cell r="D1038" t="str">
            <v>001188_Z11</v>
          </cell>
          <cell r="P1038">
            <v>0.04</v>
          </cell>
          <cell r="AE1038">
            <v>2</v>
          </cell>
        </row>
        <row r="1039">
          <cell r="D1039" t="str">
            <v>001188_Z11</v>
          </cell>
          <cell r="P1039">
            <v>0.04</v>
          </cell>
          <cell r="AE1039">
            <v>3</v>
          </cell>
        </row>
        <row r="1040">
          <cell r="D1040" t="str">
            <v>001189_Z11</v>
          </cell>
          <cell r="P1040">
            <v>4.4999999999999998E-2</v>
          </cell>
          <cell r="AE1040">
            <v>1</v>
          </cell>
        </row>
        <row r="1041">
          <cell r="D1041" t="str">
            <v>001189_Z11</v>
          </cell>
          <cell r="P1041">
            <v>4.4999999999999998E-2</v>
          </cell>
          <cell r="AE1041">
            <v>2</v>
          </cell>
        </row>
        <row r="1042">
          <cell r="D1042" t="str">
            <v>001189_Z11</v>
          </cell>
          <cell r="P1042">
            <v>4.4999999999999998E-2</v>
          </cell>
          <cell r="AE1042">
            <v>3</v>
          </cell>
        </row>
        <row r="1043">
          <cell r="D1043" t="str">
            <v>001190_Z11</v>
          </cell>
          <cell r="P1043">
            <v>3.6999999999999998E-2</v>
          </cell>
          <cell r="AE1043">
            <v>1</v>
          </cell>
        </row>
        <row r="1044">
          <cell r="D1044" t="str">
            <v>001190_Z11</v>
          </cell>
          <cell r="P1044">
            <v>3.6999999999999998E-2</v>
          </cell>
          <cell r="AE1044">
            <v>2</v>
          </cell>
        </row>
        <row r="1045">
          <cell r="D1045" t="str">
            <v>001190_Z11</v>
          </cell>
          <cell r="P1045">
            <v>3.6999999999999998E-2</v>
          </cell>
          <cell r="AE1045">
            <v>3</v>
          </cell>
        </row>
        <row r="1046">
          <cell r="D1046" t="str">
            <v>001191_Z11</v>
          </cell>
          <cell r="P1046">
            <v>0.03</v>
          </cell>
          <cell r="AE1046">
            <v>1</v>
          </cell>
        </row>
        <row r="1047">
          <cell r="D1047" t="str">
            <v>001191_Z11</v>
          </cell>
          <cell r="P1047">
            <v>0.03</v>
          </cell>
          <cell r="AE1047">
            <v>2</v>
          </cell>
        </row>
        <row r="1048">
          <cell r="D1048" t="str">
            <v>001191_Z11</v>
          </cell>
          <cell r="P1048">
            <v>0.03</v>
          </cell>
          <cell r="AE1048">
            <v>3</v>
          </cell>
        </row>
        <row r="1049">
          <cell r="D1049" t="str">
            <v>001204_Z11</v>
          </cell>
          <cell r="P1049">
            <v>0.2</v>
          </cell>
          <cell r="AE1049">
            <v>1</v>
          </cell>
        </row>
        <row r="1050">
          <cell r="D1050" t="str">
            <v>001204_Z11</v>
          </cell>
          <cell r="P1050">
            <v>0.2</v>
          </cell>
          <cell r="AE1050">
            <v>2</v>
          </cell>
        </row>
        <row r="1051">
          <cell r="D1051" t="str">
            <v>001204_Z11</v>
          </cell>
          <cell r="P1051">
            <v>0.2</v>
          </cell>
          <cell r="AE1051">
            <v>3</v>
          </cell>
        </row>
        <row r="1052">
          <cell r="D1052" t="str">
            <v>001205_Z11</v>
          </cell>
          <cell r="P1052">
            <v>0.16</v>
          </cell>
          <cell r="AE1052">
            <v>1</v>
          </cell>
        </row>
        <row r="1053">
          <cell r="D1053" t="str">
            <v>001205_Z11</v>
          </cell>
          <cell r="P1053">
            <v>0.16</v>
          </cell>
          <cell r="AE1053">
            <v>2</v>
          </cell>
        </row>
        <row r="1054">
          <cell r="D1054" t="str">
            <v>001205_Z11</v>
          </cell>
          <cell r="P1054">
            <v>0.16</v>
          </cell>
          <cell r="AE1054">
            <v>3</v>
          </cell>
        </row>
        <row r="1055">
          <cell r="D1055" t="str">
            <v>001207_Z11</v>
          </cell>
          <cell r="P1055">
            <v>0.11</v>
          </cell>
          <cell r="AE1055">
            <v>1</v>
          </cell>
        </row>
        <row r="1056">
          <cell r="D1056" t="str">
            <v>001207_Z11</v>
          </cell>
          <cell r="P1056">
            <v>0.11</v>
          </cell>
          <cell r="AE1056">
            <v>2</v>
          </cell>
        </row>
        <row r="1057">
          <cell r="D1057" t="str">
            <v>001207_Z11</v>
          </cell>
          <cell r="P1057">
            <v>0.11</v>
          </cell>
          <cell r="AE1057">
            <v>3</v>
          </cell>
        </row>
        <row r="1058">
          <cell r="D1058" t="str">
            <v>001208_Z11</v>
          </cell>
          <cell r="P1058">
            <v>0.13200000000000001</v>
          </cell>
          <cell r="AE1058">
            <v>1</v>
          </cell>
        </row>
        <row r="1059">
          <cell r="D1059" t="str">
            <v>001208_Z11</v>
          </cell>
          <cell r="P1059">
            <v>0.13200000000000001</v>
          </cell>
          <cell r="AE1059">
            <v>2</v>
          </cell>
        </row>
        <row r="1060">
          <cell r="D1060" t="str">
            <v>001208_Z11</v>
          </cell>
          <cell r="P1060">
            <v>0.13200000000000001</v>
          </cell>
          <cell r="AE1060">
            <v>3</v>
          </cell>
        </row>
        <row r="1061">
          <cell r="D1061" t="str">
            <v>001209_Z11</v>
          </cell>
          <cell r="P1061">
            <v>0.13200000000000001</v>
          </cell>
          <cell r="AE1061">
            <v>1</v>
          </cell>
        </row>
        <row r="1062">
          <cell r="D1062" t="str">
            <v>001209_Z11</v>
          </cell>
          <cell r="P1062">
            <v>0.13200000000000001</v>
          </cell>
          <cell r="AE1062">
            <v>2</v>
          </cell>
        </row>
        <row r="1063">
          <cell r="D1063" t="str">
            <v>001209_Z11</v>
          </cell>
          <cell r="P1063">
            <v>0.13200000000000001</v>
          </cell>
          <cell r="AE1063">
            <v>3</v>
          </cell>
        </row>
        <row r="1064">
          <cell r="D1064" t="str">
            <v>001210_Z11</v>
          </cell>
          <cell r="P1064">
            <v>5.5E-2</v>
          </cell>
          <cell r="AE1064">
            <v>1</v>
          </cell>
        </row>
        <row r="1065">
          <cell r="D1065" t="str">
            <v>001210_Z11</v>
          </cell>
          <cell r="P1065">
            <v>5.5E-2</v>
          </cell>
          <cell r="AE1065">
            <v>2</v>
          </cell>
        </row>
        <row r="1066">
          <cell r="D1066" t="str">
            <v>001210_Z11</v>
          </cell>
          <cell r="P1066">
            <v>5.5E-2</v>
          </cell>
          <cell r="AE1066">
            <v>3</v>
          </cell>
        </row>
        <row r="1067">
          <cell r="D1067" t="str">
            <v>001213_Z11</v>
          </cell>
          <cell r="P1067">
            <v>0.21</v>
          </cell>
          <cell r="AE1067">
            <v>1</v>
          </cell>
        </row>
        <row r="1068">
          <cell r="D1068" t="str">
            <v>001213_Z11</v>
          </cell>
          <cell r="P1068">
            <v>0.21</v>
          </cell>
          <cell r="AE1068">
            <v>2</v>
          </cell>
        </row>
        <row r="1069">
          <cell r="D1069" t="str">
            <v>001213_Z11</v>
          </cell>
          <cell r="P1069">
            <v>0.21</v>
          </cell>
          <cell r="AE1069">
            <v>3</v>
          </cell>
        </row>
        <row r="1070">
          <cell r="D1070" t="str">
            <v>001216_Z11</v>
          </cell>
          <cell r="P1070">
            <v>5.5E-2</v>
          </cell>
          <cell r="AE1070">
            <v>1</v>
          </cell>
        </row>
        <row r="1071">
          <cell r="D1071" t="str">
            <v>001216_Z11</v>
          </cell>
          <cell r="P1071">
            <v>5.5E-2</v>
          </cell>
          <cell r="AE1071">
            <v>2</v>
          </cell>
        </row>
        <row r="1072">
          <cell r="D1072" t="str">
            <v>001216_Z11</v>
          </cell>
          <cell r="P1072">
            <v>5.5E-2</v>
          </cell>
          <cell r="AE1072">
            <v>3</v>
          </cell>
        </row>
        <row r="1073">
          <cell r="D1073" t="str">
            <v>001218_Z11</v>
          </cell>
          <cell r="P1073">
            <v>1.0999999999999999E-2</v>
          </cell>
          <cell r="AE1073">
            <v>1</v>
          </cell>
        </row>
        <row r="1074">
          <cell r="D1074" t="str">
            <v>001218_Z11</v>
          </cell>
          <cell r="P1074">
            <v>1.0999999999999999E-2</v>
          </cell>
          <cell r="AE1074">
            <v>2</v>
          </cell>
        </row>
        <row r="1075">
          <cell r="D1075" t="str">
            <v>001218_Z11</v>
          </cell>
          <cell r="P1075">
            <v>1.0999999999999999E-2</v>
          </cell>
          <cell r="AE1075">
            <v>3</v>
          </cell>
        </row>
        <row r="1076">
          <cell r="D1076" t="str">
            <v>001223_Z11</v>
          </cell>
          <cell r="P1076">
            <v>1.8499999999999999E-2</v>
          </cell>
          <cell r="AE1076">
            <v>1</v>
          </cell>
        </row>
        <row r="1077">
          <cell r="D1077" t="str">
            <v>001223_Z11</v>
          </cell>
          <cell r="P1077">
            <v>1.8499999999999999E-2</v>
          </cell>
          <cell r="AE1077">
            <v>2</v>
          </cell>
        </row>
        <row r="1078">
          <cell r="D1078" t="str">
            <v>001223_Z11</v>
          </cell>
          <cell r="P1078">
            <v>1.8499999999999999E-2</v>
          </cell>
          <cell r="AE1078">
            <v>3</v>
          </cell>
        </row>
        <row r="1079">
          <cell r="D1079" t="str">
            <v>001224_Z11</v>
          </cell>
          <cell r="P1079">
            <v>1.8499999999999999E-2</v>
          </cell>
          <cell r="AE1079">
            <v>1</v>
          </cell>
        </row>
        <row r="1080">
          <cell r="D1080" t="str">
            <v>001224_Z11</v>
          </cell>
          <cell r="P1080">
            <v>1.8499999999999999E-2</v>
          </cell>
          <cell r="AE1080">
            <v>2</v>
          </cell>
        </row>
        <row r="1081">
          <cell r="D1081" t="str">
            <v>001224_Z11</v>
          </cell>
          <cell r="P1081">
            <v>1.8499999999999999E-2</v>
          </cell>
          <cell r="AE1081">
            <v>3</v>
          </cell>
        </row>
        <row r="1082">
          <cell r="D1082" t="str">
            <v>001227_Z11</v>
          </cell>
          <cell r="P1082">
            <v>1.4999999999999999E-2</v>
          </cell>
          <cell r="AE1082">
            <v>1</v>
          </cell>
        </row>
        <row r="1083">
          <cell r="D1083" t="str">
            <v>001227_Z11</v>
          </cell>
          <cell r="P1083">
            <v>1.4999999999999999E-2</v>
          </cell>
          <cell r="AE1083">
            <v>2</v>
          </cell>
        </row>
        <row r="1084">
          <cell r="D1084" t="str">
            <v>001227_Z11</v>
          </cell>
          <cell r="P1084">
            <v>1.4999999999999999E-2</v>
          </cell>
          <cell r="AE1084">
            <v>3</v>
          </cell>
        </row>
        <row r="1085">
          <cell r="D1085" t="str">
            <v>001228_Z11</v>
          </cell>
          <cell r="P1085">
            <v>0.04</v>
          </cell>
          <cell r="AE1085">
            <v>1</v>
          </cell>
        </row>
        <row r="1086">
          <cell r="D1086" t="str">
            <v>001228_Z11</v>
          </cell>
          <cell r="P1086">
            <v>0.04</v>
          </cell>
          <cell r="AE1086">
            <v>2</v>
          </cell>
        </row>
        <row r="1087">
          <cell r="D1087" t="str">
            <v>001228_Z11</v>
          </cell>
          <cell r="P1087">
            <v>0.04</v>
          </cell>
          <cell r="AE1087">
            <v>3</v>
          </cell>
        </row>
        <row r="1088">
          <cell r="D1088" t="str">
            <v>001236_Z11</v>
          </cell>
          <cell r="P1088">
            <v>0.11</v>
          </cell>
          <cell r="AE1088">
            <v>1</v>
          </cell>
        </row>
        <row r="1089">
          <cell r="D1089" t="str">
            <v>001236_Z11</v>
          </cell>
          <cell r="P1089">
            <v>0.11</v>
          </cell>
          <cell r="AE1089">
            <v>2</v>
          </cell>
        </row>
        <row r="1090">
          <cell r="D1090" t="str">
            <v>001236_Z11</v>
          </cell>
          <cell r="P1090">
            <v>0.11</v>
          </cell>
          <cell r="AE1090">
            <v>3</v>
          </cell>
        </row>
        <row r="1091">
          <cell r="D1091" t="str">
            <v>001244_Z11</v>
          </cell>
          <cell r="P1091">
            <v>7.4999999999999997E-2</v>
          </cell>
          <cell r="AE1091">
            <v>1</v>
          </cell>
        </row>
        <row r="1092">
          <cell r="D1092" t="str">
            <v>001244_Z11</v>
          </cell>
          <cell r="P1092">
            <v>7.4999999999999997E-2</v>
          </cell>
          <cell r="AE1092">
            <v>2</v>
          </cell>
        </row>
        <row r="1093">
          <cell r="D1093" t="str">
            <v>001244_Z11</v>
          </cell>
          <cell r="P1093">
            <v>7.4999999999999997E-2</v>
          </cell>
          <cell r="AE1093">
            <v>3</v>
          </cell>
        </row>
        <row r="1094">
          <cell r="D1094" t="str">
            <v>001245_Z11</v>
          </cell>
          <cell r="P1094">
            <v>8.0000000000000002E-3</v>
          </cell>
          <cell r="AE1094">
            <v>1</v>
          </cell>
        </row>
        <row r="1095">
          <cell r="D1095" t="str">
            <v>001245_Z11</v>
          </cell>
          <cell r="P1095">
            <v>8.0000000000000002E-3</v>
          </cell>
          <cell r="AE1095">
            <v>2</v>
          </cell>
        </row>
        <row r="1096">
          <cell r="D1096" t="str">
            <v>001245_Z11</v>
          </cell>
          <cell r="P1096">
            <v>8.0000000000000002E-3</v>
          </cell>
          <cell r="AE1096">
            <v>3</v>
          </cell>
        </row>
        <row r="1097">
          <cell r="D1097" t="str">
            <v>001246_Z11</v>
          </cell>
          <cell r="P1097">
            <v>4.4999999999999998E-2</v>
          </cell>
          <cell r="AE1097">
            <v>1</v>
          </cell>
        </row>
        <row r="1098">
          <cell r="D1098" t="str">
            <v>001246_Z11</v>
          </cell>
          <cell r="P1098">
            <v>4.4999999999999998E-2</v>
          </cell>
          <cell r="AE1098">
            <v>2</v>
          </cell>
        </row>
        <row r="1099">
          <cell r="D1099" t="str">
            <v>001246_Z11</v>
          </cell>
          <cell r="P1099">
            <v>4.4999999999999998E-2</v>
          </cell>
          <cell r="AE1099">
            <v>3</v>
          </cell>
        </row>
        <row r="1100">
          <cell r="D1100" t="str">
            <v>001256_Z11</v>
          </cell>
          <cell r="P1100">
            <v>1.8499999999999999E-2</v>
          </cell>
          <cell r="AE1100">
            <v>1</v>
          </cell>
        </row>
        <row r="1101">
          <cell r="D1101" t="str">
            <v>001256_Z11</v>
          </cell>
          <cell r="P1101">
            <v>1.8499999999999999E-2</v>
          </cell>
          <cell r="AE1101">
            <v>2</v>
          </cell>
        </row>
        <row r="1102">
          <cell r="D1102" t="str">
            <v>001256_Z11</v>
          </cell>
          <cell r="P1102">
            <v>1.8499999999999999E-2</v>
          </cell>
          <cell r="AE1102">
            <v>3</v>
          </cell>
        </row>
        <row r="1103">
          <cell r="D1103" t="str">
            <v>001263_Z11</v>
          </cell>
          <cell r="P1103">
            <v>8.9999999999999993E-3</v>
          </cell>
          <cell r="AE1103">
            <v>1</v>
          </cell>
        </row>
        <row r="1104">
          <cell r="D1104" t="str">
            <v>001265_Z11</v>
          </cell>
          <cell r="P1104">
            <v>0.09</v>
          </cell>
          <cell r="AE1104">
            <v>1</v>
          </cell>
        </row>
        <row r="1105">
          <cell r="D1105" t="str">
            <v>001265_Z11</v>
          </cell>
          <cell r="P1105">
            <v>0.09</v>
          </cell>
          <cell r="AE1105">
            <v>2</v>
          </cell>
        </row>
        <row r="1106">
          <cell r="D1106" t="str">
            <v>001265_Z11</v>
          </cell>
          <cell r="P1106">
            <v>0.09</v>
          </cell>
          <cell r="AE1106">
            <v>3</v>
          </cell>
        </row>
        <row r="1107">
          <cell r="D1107" t="str">
            <v>001266_Z11</v>
          </cell>
          <cell r="P1107">
            <v>0.09</v>
          </cell>
          <cell r="AE1107">
            <v>1</v>
          </cell>
        </row>
        <row r="1108">
          <cell r="D1108" t="str">
            <v>001266_Z11</v>
          </cell>
          <cell r="P1108">
            <v>0.09</v>
          </cell>
          <cell r="AE1108">
            <v>2</v>
          </cell>
        </row>
        <row r="1109">
          <cell r="D1109" t="str">
            <v>001266_Z11</v>
          </cell>
          <cell r="P1109">
            <v>0.09</v>
          </cell>
          <cell r="AE1109">
            <v>3</v>
          </cell>
        </row>
        <row r="1110">
          <cell r="D1110" t="str">
            <v>001267_Z11</v>
          </cell>
          <cell r="P1110">
            <v>1.4999999999999999E-2</v>
          </cell>
          <cell r="AE1110">
            <v>1</v>
          </cell>
        </row>
        <row r="1111">
          <cell r="D1111" t="str">
            <v>001267_Z11</v>
          </cell>
          <cell r="P1111">
            <v>1.4999999999999999E-2</v>
          </cell>
          <cell r="AE1111">
            <v>2</v>
          </cell>
        </row>
        <row r="1112">
          <cell r="D1112" t="str">
            <v>001267_Z11</v>
          </cell>
          <cell r="P1112">
            <v>1.4999999999999999E-2</v>
          </cell>
          <cell r="AE1112">
            <v>3</v>
          </cell>
        </row>
        <row r="1113">
          <cell r="D1113" t="str">
            <v>001268_Z11</v>
          </cell>
          <cell r="P1113">
            <v>8.0000000000000002E-3</v>
          </cell>
          <cell r="AE1113">
            <v>1</v>
          </cell>
        </row>
        <row r="1114">
          <cell r="D1114" t="str">
            <v>001268_Z11</v>
          </cell>
          <cell r="P1114">
            <v>8.0000000000000002E-3</v>
          </cell>
          <cell r="AE1114">
            <v>2</v>
          </cell>
        </row>
        <row r="1115">
          <cell r="D1115" t="str">
            <v>001268_Z11</v>
          </cell>
          <cell r="P1115">
            <v>8.0000000000000002E-3</v>
          </cell>
          <cell r="AE1115">
            <v>3</v>
          </cell>
        </row>
        <row r="1116">
          <cell r="D1116" t="str">
            <v>001269_Z11</v>
          </cell>
          <cell r="P1116">
            <v>4.4999999999999998E-2</v>
          </cell>
          <cell r="AE1116">
            <v>1</v>
          </cell>
        </row>
        <row r="1117">
          <cell r="D1117" t="str">
            <v>001269_Z11</v>
          </cell>
          <cell r="P1117">
            <v>4.4999999999999998E-2</v>
          </cell>
          <cell r="AE1117">
            <v>2</v>
          </cell>
        </row>
        <row r="1118">
          <cell r="D1118" t="str">
            <v>001269_Z11</v>
          </cell>
          <cell r="P1118">
            <v>4.4999999999999998E-2</v>
          </cell>
          <cell r="AE1118">
            <v>3</v>
          </cell>
        </row>
        <row r="1119">
          <cell r="D1119" t="str">
            <v>001270_Z11</v>
          </cell>
          <cell r="P1119">
            <v>1.8499999999999999E-2</v>
          </cell>
          <cell r="AE1119">
            <v>1</v>
          </cell>
        </row>
        <row r="1120">
          <cell r="D1120" t="str">
            <v>001270_Z11</v>
          </cell>
          <cell r="P1120">
            <v>1.8499999999999999E-2</v>
          </cell>
          <cell r="AE1120">
            <v>2</v>
          </cell>
        </row>
        <row r="1121">
          <cell r="D1121" t="str">
            <v>001270_Z11</v>
          </cell>
          <cell r="P1121">
            <v>1.8499999999999999E-2</v>
          </cell>
          <cell r="AE1121">
            <v>3</v>
          </cell>
        </row>
        <row r="1122">
          <cell r="D1122" t="str">
            <v>001271_Z11</v>
          </cell>
          <cell r="P1122">
            <v>1.4999999999999999E-2</v>
          </cell>
          <cell r="AE1122">
            <v>1</v>
          </cell>
        </row>
        <row r="1123">
          <cell r="D1123" t="str">
            <v>001271_Z11</v>
          </cell>
          <cell r="P1123">
            <v>1.4999999999999999E-2</v>
          </cell>
          <cell r="AE1123">
            <v>2</v>
          </cell>
        </row>
        <row r="1124">
          <cell r="D1124" t="str">
            <v>001271_Z11</v>
          </cell>
          <cell r="P1124">
            <v>1.4999999999999999E-2</v>
          </cell>
          <cell r="AE1124">
            <v>3</v>
          </cell>
        </row>
        <row r="1125">
          <cell r="D1125" t="str">
            <v>001279_Z11</v>
          </cell>
          <cell r="P1125">
            <v>2.1999999999999999E-2</v>
          </cell>
          <cell r="AE1125">
            <v>1</v>
          </cell>
        </row>
        <row r="1126">
          <cell r="D1126" t="str">
            <v>001279_Z11</v>
          </cell>
          <cell r="P1126">
            <v>2.1999999999999999E-2</v>
          </cell>
          <cell r="AE1126">
            <v>2</v>
          </cell>
        </row>
        <row r="1127">
          <cell r="D1127" t="str">
            <v>001279_Z11</v>
          </cell>
          <cell r="P1127">
            <v>2.1999999999999999E-2</v>
          </cell>
          <cell r="AE1127">
            <v>3</v>
          </cell>
        </row>
        <row r="1128">
          <cell r="D1128" t="str">
            <v>001280_Z11</v>
          </cell>
          <cell r="P1128">
            <v>0.04</v>
          </cell>
          <cell r="AE1128">
            <v>1</v>
          </cell>
        </row>
        <row r="1129">
          <cell r="D1129" t="str">
            <v>001280_Z11</v>
          </cell>
          <cell r="P1129">
            <v>0.04</v>
          </cell>
          <cell r="AE1129">
            <v>2</v>
          </cell>
        </row>
        <row r="1130">
          <cell r="D1130" t="str">
            <v>001280_Z11</v>
          </cell>
          <cell r="P1130">
            <v>0.04</v>
          </cell>
          <cell r="AE1130">
            <v>3</v>
          </cell>
        </row>
        <row r="1131">
          <cell r="D1131" t="str">
            <v>001281_Z11</v>
          </cell>
          <cell r="P1131">
            <v>7.2999999999999995E-2</v>
          </cell>
          <cell r="AE1131">
            <v>1</v>
          </cell>
        </row>
        <row r="1132">
          <cell r="D1132" t="str">
            <v>001281_Z11</v>
          </cell>
          <cell r="P1132">
            <v>7.2999999999999995E-2</v>
          </cell>
          <cell r="AE1132">
            <v>2</v>
          </cell>
        </row>
        <row r="1133">
          <cell r="D1133" t="str">
            <v>001281_Z11</v>
          </cell>
          <cell r="P1133">
            <v>7.2999999999999995E-2</v>
          </cell>
          <cell r="AE1133">
            <v>3</v>
          </cell>
        </row>
        <row r="1134">
          <cell r="D1134" t="str">
            <v>001284_Z11</v>
          </cell>
          <cell r="P1134">
            <v>5.5E-2</v>
          </cell>
          <cell r="AE1134">
            <v>1</v>
          </cell>
        </row>
        <row r="1135">
          <cell r="D1135" t="str">
            <v>001284_Z11</v>
          </cell>
          <cell r="P1135">
            <v>5.5E-2</v>
          </cell>
          <cell r="AE1135">
            <v>2</v>
          </cell>
        </row>
        <row r="1136">
          <cell r="D1136" t="str">
            <v>001284_Z11</v>
          </cell>
          <cell r="P1136">
            <v>5.5E-2</v>
          </cell>
          <cell r="AE1136">
            <v>3</v>
          </cell>
        </row>
        <row r="1137">
          <cell r="D1137" t="str">
            <v>001285_Z11</v>
          </cell>
          <cell r="P1137">
            <v>2.1999999999999999E-2</v>
          </cell>
          <cell r="AE1137">
            <v>1</v>
          </cell>
        </row>
        <row r="1138">
          <cell r="D1138" t="str">
            <v>001285_Z11</v>
          </cell>
          <cell r="P1138">
            <v>2.1999999999999999E-2</v>
          </cell>
          <cell r="AE1138">
            <v>2</v>
          </cell>
        </row>
        <row r="1139">
          <cell r="D1139" t="str">
            <v>001285_Z11</v>
          </cell>
          <cell r="P1139">
            <v>2.1999999999999999E-2</v>
          </cell>
          <cell r="AE1139">
            <v>3</v>
          </cell>
        </row>
        <row r="1140">
          <cell r="D1140" t="str">
            <v>001288_Z11</v>
          </cell>
          <cell r="P1140">
            <v>0.11</v>
          </cell>
          <cell r="AE1140">
            <v>1</v>
          </cell>
        </row>
        <row r="1141">
          <cell r="D1141" t="str">
            <v>001288_Z11</v>
          </cell>
          <cell r="P1141">
            <v>0.11</v>
          </cell>
          <cell r="AE1141">
            <v>2</v>
          </cell>
        </row>
        <row r="1142">
          <cell r="D1142" t="str">
            <v>001288_Z11</v>
          </cell>
          <cell r="P1142">
            <v>0.11</v>
          </cell>
          <cell r="AE1142">
            <v>3</v>
          </cell>
        </row>
        <row r="1143">
          <cell r="D1143" t="str">
            <v>001291_Z11</v>
          </cell>
          <cell r="P1143">
            <v>1.4999999999999999E-2</v>
          </cell>
          <cell r="AE1143">
            <v>1</v>
          </cell>
        </row>
        <row r="1144">
          <cell r="D1144" t="str">
            <v>001291_Z11</v>
          </cell>
          <cell r="P1144">
            <v>1.4999999999999999E-2</v>
          </cell>
          <cell r="AE1144">
            <v>2</v>
          </cell>
        </row>
        <row r="1145">
          <cell r="D1145" t="str">
            <v>001291_Z11</v>
          </cell>
          <cell r="P1145">
            <v>1.4999999999999999E-2</v>
          </cell>
          <cell r="AE1145">
            <v>3</v>
          </cell>
        </row>
        <row r="1146">
          <cell r="D1146" t="str">
            <v>001292_Z11</v>
          </cell>
          <cell r="P1146">
            <v>3.5000000000000003E-2</v>
          </cell>
          <cell r="AE1146">
            <v>1</v>
          </cell>
        </row>
        <row r="1147">
          <cell r="D1147" t="str">
            <v>001292_Z11</v>
          </cell>
          <cell r="P1147">
            <v>3.5000000000000003E-2</v>
          </cell>
          <cell r="AE1147">
            <v>2</v>
          </cell>
        </row>
        <row r="1148">
          <cell r="D1148" t="str">
            <v>001292_Z11</v>
          </cell>
          <cell r="P1148">
            <v>3.5000000000000003E-2</v>
          </cell>
          <cell r="AE1148">
            <v>3</v>
          </cell>
        </row>
        <row r="1149">
          <cell r="D1149" t="str">
            <v>001294_Z11</v>
          </cell>
          <cell r="P1149">
            <v>3.2000000000000001E-2</v>
          </cell>
          <cell r="AE1149">
            <v>1</v>
          </cell>
        </row>
        <row r="1150">
          <cell r="D1150" t="str">
            <v>001294_Z11</v>
          </cell>
          <cell r="P1150">
            <v>3.2000000000000001E-2</v>
          </cell>
          <cell r="AE1150">
            <v>2</v>
          </cell>
        </row>
        <row r="1151">
          <cell r="D1151" t="str">
            <v>001294_Z11</v>
          </cell>
          <cell r="P1151">
            <v>3.2000000000000001E-2</v>
          </cell>
          <cell r="AE1151">
            <v>3</v>
          </cell>
        </row>
        <row r="1152">
          <cell r="D1152" t="str">
            <v>001298_Z11</v>
          </cell>
          <cell r="P1152">
            <v>0.03</v>
          </cell>
          <cell r="AE1152">
            <v>1</v>
          </cell>
        </row>
        <row r="1153">
          <cell r="D1153" t="str">
            <v>001298_Z11</v>
          </cell>
          <cell r="P1153">
            <v>0.03</v>
          </cell>
          <cell r="AE1153">
            <v>2</v>
          </cell>
        </row>
        <row r="1154">
          <cell r="D1154" t="str">
            <v>001298_Z11</v>
          </cell>
          <cell r="P1154">
            <v>0.03</v>
          </cell>
          <cell r="AE1154">
            <v>3</v>
          </cell>
        </row>
        <row r="1155">
          <cell r="D1155" t="str">
            <v>001302_Z11</v>
          </cell>
          <cell r="P1155">
            <v>0.11</v>
          </cell>
          <cell r="AE1155">
            <v>1</v>
          </cell>
        </row>
        <row r="1156">
          <cell r="D1156" t="str">
            <v>001302_Z11</v>
          </cell>
          <cell r="P1156">
            <v>0.11</v>
          </cell>
          <cell r="AE1156">
            <v>2</v>
          </cell>
        </row>
        <row r="1157">
          <cell r="D1157" t="str">
            <v>001302_Z11</v>
          </cell>
          <cell r="P1157">
            <v>0.11</v>
          </cell>
          <cell r="AE1157">
            <v>3</v>
          </cell>
        </row>
        <row r="1158">
          <cell r="D1158" t="str">
            <v>001303_Z11</v>
          </cell>
          <cell r="P1158">
            <v>0.11</v>
          </cell>
          <cell r="AE1158">
            <v>1</v>
          </cell>
        </row>
        <row r="1159">
          <cell r="D1159" t="str">
            <v>001303_Z11</v>
          </cell>
          <cell r="P1159">
            <v>0.11</v>
          </cell>
          <cell r="AE1159">
            <v>2</v>
          </cell>
        </row>
        <row r="1160">
          <cell r="D1160" t="str">
            <v>001303_Z11</v>
          </cell>
          <cell r="P1160">
            <v>0.11</v>
          </cell>
          <cell r="AE1160">
            <v>3</v>
          </cell>
        </row>
        <row r="1161">
          <cell r="D1161" t="str">
            <v>001304_Z11</v>
          </cell>
          <cell r="P1161">
            <v>3.5000000000000003E-2</v>
          </cell>
          <cell r="AE1161">
            <v>1</v>
          </cell>
        </row>
        <row r="1162">
          <cell r="D1162" t="str">
            <v>001304_Z11</v>
          </cell>
          <cell r="P1162">
            <v>3.5000000000000003E-2</v>
          </cell>
          <cell r="AE1162">
            <v>2</v>
          </cell>
        </row>
        <row r="1163">
          <cell r="D1163" t="str">
            <v>001304_Z11</v>
          </cell>
          <cell r="P1163">
            <v>3.5000000000000003E-2</v>
          </cell>
          <cell r="AE1163">
            <v>3</v>
          </cell>
        </row>
        <row r="1164">
          <cell r="D1164" t="str">
            <v>001307_Z11</v>
          </cell>
          <cell r="P1164">
            <v>0.02</v>
          </cell>
          <cell r="AE1164">
            <v>1</v>
          </cell>
        </row>
        <row r="1165">
          <cell r="D1165" t="str">
            <v>001307_Z11</v>
          </cell>
          <cell r="P1165">
            <v>0.02</v>
          </cell>
          <cell r="AE1165">
            <v>2</v>
          </cell>
        </row>
        <row r="1166">
          <cell r="D1166" t="str">
            <v>001307_Z11</v>
          </cell>
          <cell r="P1166">
            <v>0.02</v>
          </cell>
          <cell r="AE1166">
            <v>3</v>
          </cell>
        </row>
        <row r="1167">
          <cell r="D1167" t="str">
            <v>001308_Z11</v>
          </cell>
          <cell r="P1167">
            <v>0.01</v>
          </cell>
          <cell r="AE1167">
            <v>1</v>
          </cell>
        </row>
        <row r="1168">
          <cell r="D1168" t="str">
            <v>001308_Z11</v>
          </cell>
          <cell r="P1168">
            <v>0.01</v>
          </cell>
          <cell r="AE1168">
            <v>2</v>
          </cell>
        </row>
        <row r="1169">
          <cell r="D1169" t="str">
            <v>001309_Z11</v>
          </cell>
          <cell r="P1169">
            <v>2.1999999999999999E-2</v>
          </cell>
          <cell r="AE1169">
            <v>1</v>
          </cell>
        </row>
        <row r="1170">
          <cell r="D1170" t="str">
            <v>001309_Z11</v>
          </cell>
          <cell r="P1170">
            <v>2.1999999999999999E-2</v>
          </cell>
          <cell r="AE1170">
            <v>2</v>
          </cell>
        </row>
        <row r="1171">
          <cell r="D1171" t="str">
            <v>001309_Z11</v>
          </cell>
          <cell r="P1171">
            <v>2.1999999999999999E-2</v>
          </cell>
          <cell r="AE1171">
            <v>3</v>
          </cell>
        </row>
        <row r="1172">
          <cell r="D1172" t="str">
            <v>001310_Z11</v>
          </cell>
          <cell r="P1172">
            <v>2.1999999999999999E-2</v>
          </cell>
          <cell r="AE1172">
            <v>1</v>
          </cell>
        </row>
        <row r="1173">
          <cell r="D1173" t="str">
            <v>001310_Z11</v>
          </cell>
          <cell r="P1173">
            <v>2.1999999999999999E-2</v>
          </cell>
          <cell r="AE1173">
            <v>2</v>
          </cell>
        </row>
        <row r="1174">
          <cell r="D1174" t="str">
            <v>001310_Z11</v>
          </cell>
          <cell r="P1174">
            <v>2.1999999999999999E-2</v>
          </cell>
          <cell r="AE1174">
            <v>3</v>
          </cell>
        </row>
        <row r="1175">
          <cell r="D1175" t="str">
            <v>001312_Z11</v>
          </cell>
          <cell r="P1175">
            <v>7.4999999999999997E-2</v>
          </cell>
          <cell r="AE1175">
            <v>1</v>
          </cell>
        </row>
        <row r="1176">
          <cell r="D1176" t="str">
            <v>001312_Z11</v>
          </cell>
          <cell r="P1176">
            <v>7.4999999999999997E-2</v>
          </cell>
          <cell r="AE1176">
            <v>2</v>
          </cell>
        </row>
        <row r="1177">
          <cell r="D1177" t="str">
            <v>001312_Z11</v>
          </cell>
          <cell r="P1177">
            <v>7.4999999999999997E-2</v>
          </cell>
          <cell r="AE1177">
            <v>3</v>
          </cell>
        </row>
        <row r="1178">
          <cell r="D1178" t="str">
            <v>001313_Z11</v>
          </cell>
          <cell r="P1178">
            <v>3.065E-2</v>
          </cell>
          <cell r="AE1178">
            <v>1</v>
          </cell>
        </row>
        <row r="1179">
          <cell r="D1179" t="str">
            <v>001313_Z11</v>
          </cell>
          <cell r="P1179">
            <v>3.065E-2</v>
          </cell>
          <cell r="AE1179">
            <v>2</v>
          </cell>
        </row>
        <row r="1180">
          <cell r="D1180" t="str">
            <v>001313_Z11</v>
          </cell>
          <cell r="P1180">
            <v>3.065E-2</v>
          </cell>
          <cell r="AE1180">
            <v>3</v>
          </cell>
        </row>
        <row r="1181">
          <cell r="D1181" t="str">
            <v>001318_Z11</v>
          </cell>
          <cell r="P1181">
            <v>0.04</v>
          </cell>
          <cell r="AE1181">
            <v>1</v>
          </cell>
        </row>
        <row r="1182">
          <cell r="D1182" t="str">
            <v>001318_Z11</v>
          </cell>
          <cell r="P1182">
            <v>0.04</v>
          </cell>
          <cell r="AE1182">
            <v>2</v>
          </cell>
        </row>
        <row r="1183">
          <cell r="D1183" t="str">
            <v>001318_Z11</v>
          </cell>
          <cell r="P1183">
            <v>0.04</v>
          </cell>
          <cell r="AE1183">
            <v>3</v>
          </cell>
        </row>
        <row r="1184">
          <cell r="D1184" t="str">
            <v>001319_Z11</v>
          </cell>
          <cell r="P1184">
            <v>0.19700000000000001</v>
          </cell>
          <cell r="AE1184">
            <v>1</v>
          </cell>
        </row>
        <row r="1185">
          <cell r="D1185" t="str">
            <v>001319_Z11</v>
          </cell>
          <cell r="P1185">
            <v>0.19700000000000001</v>
          </cell>
          <cell r="AE1185">
            <v>2</v>
          </cell>
        </row>
        <row r="1186">
          <cell r="D1186" t="str">
            <v>001319_Z11</v>
          </cell>
          <cell r="P1186">
            <v>0.19700000000000001</v>
          </cell>
          <cell r="AE1186">
            <v>3</v>
          </cell>
        </row>
        <row r="1187">
          <cell r="D1187" t="str">
            <v>001320_Z11</v>
          </cell>
          <cell r="P1187">
            <v>0.19700000000000001</v>
          </cell>
          <cell r="AE1187">
            <v>1</v>
          </cell>
        </row>
        <row r="1188">
          <cell r="D1188" t="str">
            <v>001320_Z11</v>
          </cell>
          <cell r="P1188">
            <v>0.19700000000000001</v>
          </cell>
          <cell r="AE1188">
            <v>2</v>
          </cell>
        </row>
        <row r="1189">
          <cell r="D1189" t="str">
            <v>001320_Z11</v>
          </cell>
          <cell r="P1189">
            <v>0.19700000000000001</v>
          </cell>
          <cell r="AE1189">
            <v>3</v>
          </cell>
        </row>
        <row r="1190">
          <cell r="D1190" t="str">
            <v>001327_Z11</v>
          </cell>
          <cell r="P1190">
            <v>0.05</v>
          </cell>
          <cell r="AE1190">
            <v>1</v>
          </cell>
        </row>
        <row r="1191">
          <cell r="D1191" t="str">
            <v>001327_Z11</v>
          </cell>
          <cell r="P1191">
            <v>0.05</v>
          </cell>
          <cell r="AE1191">
            <v>2</v>
          </cell>
        </row>
        <row r="1192">
          <cell r="D1192" t="str">
            <v>001327_Z11</v>
          </cell>
          <cell r="P1192">
            <v>0.05</v>
          </cell>
          <cell r="AE1192">
            <v>3</v>
          </cell>
        </row>
        <row r="1193">
          <cell r="D1193" t="str">
            <v>001328_Z11</v>
          </cell>
          <cell r="P1193">
            <v>7.4999999999999997E-2</v>
          </cell>
          <cell r="AE1193">
            <v>1</v>
          </cell>
        </row>
        <row r="1194">
          <cell r="D1194" t="str">
            <v>001328_Z11</v>
          </cell>
          <cell r="P1194">
            <v>7.4999999999999997E-2</v>
          </cell>
          <cell r="AE1194">
            <v>2</v>
          </cell>
        </row>
        <row r="1195">
          <cell r="D1195" t="str">
            <v>001328_Z11</v>
          </cell>
          <cell r="P1195">
            <v>7.4999999999999997E-2</v>
          </cell>
          <cell r="AE1195">
            <v>3</v>
          </cell>
        </row>
        <row r="1196">
          <cell r="D1196" t="str">
            <v>001329_Z11</v>
          </cell>
          <cell r="P1196">
            <v>6.5000000000000002E-2</v>
          </cell>
          <cell r="AE1196">
            <v>1</v>
          </cell>
        </row>
        <row r="1197">
          <cell r="D1197" t="str">
            <v>001329_Z11</v>
          </cell>
          <cell r="P1197">
            <v>6.5000000000000002E-2</v>
          </cell>
          <cell r="AE1197">
            <v>2</v>
          </cell>
        </row>
        <row r="1198">
          <cell r="D1198" t="str">
            <v>001329_Z11</v>
          </cell>
          <cell r="P1198">
            <v>6.5000000000000002E-2</v>
          </cell>
          <cell r="AE1198">
            <v>3</v>
          </cell>
        </row>
        <row r="1199">
          <cell r="D1199" t="str">
            <v>001330_Z11</v>
          </cell>
          <cell r="P1199">
            <v>4.4999999999999998E-2</v>
          </cell>
          <cell r="AE1199">
            <v>1</v>
          </cell>
        </row>
        <row r="1200">
          <cell r="D1200" t="str">
            <v>001330_Z11</v>
          </cell>
          <cell r="P1200">
            <v>4.4999999999999998E-2</v>
          </cell>
          <cell r="AE1200">
            <v>2</v>
          </cell>
        </row>
        <row r="1201">
          <cell r="D1201" t="str">
            <v>001330_Z11</v>
          </cell>
          <cell r="P1201">
            <v>4.4999999999999998E-2</v>
          </cell>
          <cell r="AE1201">
            <v>3</v>
          </cell>
        </row>
        <row r="1202">
          <cell r="D1202" t="str">
            <v>001332_Z11</v>
          </cell>
          <cell r="P1202">
            <v>5.5E-2</v>
          </cell>
          <cell r="AE1202">
            <v>1</v>
          </cell>
        </row>
        <row r="1203">
          <cell r="D1203" t="str">
            <v>001332_Z11</v>
          </cell>
          <cell r="P1203">
            <v>5.5E-2</v>
          </cell>
          <cell r="AE1203">
            <v>2</v>
          </cell>
        </row>
        <row r="1204">
          <cell r="D1204" t="str">
            <v>001332_Z11</v>
          </cell>
          <cell r="P1204">
            <v>5.5E-2</v>
          </cell>
          <cell r="AE1204">
            <v>3</v>
          </cell>
        </row>
        <row r="1205">
          <cell r="D1205" t="str">
            <v>001333_Z11</v>
          </cell>
          <cell r="P1205">
            <v>0.04</v>
          </cell>
          <cell r="AE1205">
            <v>1</v>
          </cell>
        </row>
        <row r="1206">
          <cell r="D1206" t="str">
            <v>001333_Z11</v>
          </cell>
          <cell r="P1206">
            <v>0.04</v>
          </cell>
          <cell r="AE1206">
            <v>2</v>
          </cell>
        </row>
        <row r="1207">
          <cell r="D1207" t="str">
            <v>001333_Z11</v>
          </cell>
          <cell r="P1207">
            <v>0.04</v>
          </cell>
          <cell r="AE1207">
            <v>3</v>
          </cell>
        </row>
        <row r="1208">
          <cell r="D1208" t="str">
            <v>001335_Z11</v>
          </cell>
          <cell r="P1208">
            <v>0.17</v>
          </cell>
          <cell r="AE1208">
            <v>1</v>
          </cell>
        </row>
        <row r="1209">
          <cell r="D1209" t="str">
            <v>001335_Z11</v>
          </cell>
          <cell r="P1209">
            <v>0.17</v>
          </cell>
          <cell r="AE1209">
            <v>2</v>
          </cell>
        </row>
        <row r="1210">
          <cell r="D1210" t="str">
            <v>001335_Z11</v>
          </cell>
          <cell r="P1210">
            <v>0.17</v>
          </cell>
          <cell r="AE1210">
            <v>3</v>
          </cell>
        </row>
        <row r="1211">
          <cell r="D1211" t="str">
            <v>001336_Z11</v>
          </cell>
          <cell r="P1211">
            <v>0.09</v>
          </cell>
          <cell r="AE1211">
            <v>1</v>
          </cell>
        </row>
        <row r="1212">
          <cell r="D1212" t="str">
            <v>001336_Z11</v>
          </cell>
          <cell r="P1212">
            <v>0.09</v>
          </cell>
          <cell r="AE1212">
            <v>2</v>
          </cell>
        </row>
        <row r="1213">
          <cell r="D1213" t="str">
            <v>001336_Z11</v>
          </cell>
          <cell r="P1213">
            <v>0.09</v>
          </cell>
          <cell r="AE1213">
            <v>3</v>
          </cell>
        </row>
        <row r="1214">
          <cell r="D1214" t="str">
            <v>001337_Z11</v>
          </cell>
          <cell r="P1214">
            <v>5.5E-2</v>
          </cell>
          <cell r="AE1214">
            <v>1</v>
          </cell>
        </row>
        <row r="1215">
          <cell r="D1215" t="str">
            <v>001337_Z11</v>
          </cell>
          <cell r="P1215">
            <v>5.5E-2</v>
          </cell>
          <cell r="AE1215">
            <v>2</v>
          </cell>
        </row>
        <row r="1216">
          <cell r="D1216" t="str">
            <v>001337_Z11</v>
          </cell>
          <cell r="P1216">
            <v>5.5E-2</v>
          </cell>
          <cell r="AE1216">
            <v>3</v>
          </cell>
        </row>
        <row r="1217">
          <cell r="D1217" t="str">
            <v>001338_Z11</v>
          </cell>
          <cell r="P1217">
            <v>0.17499999999999999</v>
          </cell>
          <cell r="AE1217">
            <v>1</v>
          </cell>
        </row>
        <row r="1218">
          <cell r="D1218" t="str">
            <v>001338_Z11</v>
          </cell>
          <cell r="P1218">
            <v>0.17499999999999999</v>
          </cell>
          <cell r="AE1218">
            <v>2</v>
          </cell>
        </row>
        <row r="1219">
          <cell r="D1219" t="str">
            <v>001338_Z11</v>
          </cell>
          <cell r="P1219">
            <v>0.17499999999999999</v>
          </cell>
          <cell r="AE1219">
            <v>3</v>
          </cell>
        </row>
        <row r="1220">
          <cell r="D1220" t="str">
            <v>001339_Z11</v>
          </cell>
          <cell r="P1220">
            <v>3.5999999999999997E-2</v>
          </cell>
          <cell r="AE1220">
            <v>1</v>
          </cell>
        </row>
        <row r="1221">
          <cell r="D1221" t="str">
            <v>001339_Z11</v>
          </cell>
          <cell r="P1221">
            <v>3.5999999999999997E-2</v>
          </cell>
          <cell r="AE1221">
            <v>2</v>
          </cell>
        </row>
        <row r="1222">
          <cell r="D1222" t="str">
            <v>001339_Z11</v>
          </cell>
          <cell r="P1222">
            <v>3.5999999999999997E-2</v>
          </cell>
          <cell r="AE1222">
            <v>3</v>
          </cell>
        </row>
        <row r="1223">
          <cell r="D1223" t="str">
            <v>001342_Z11</v>
          </cell>
          <cell r="P1223">
            <v>0.26</v>
          </cell>
          <cell r="AE1223">
            <v>1</v>
          </cell>
        </row>
        <row r="1224">
          <cell r="D1224" t="str">
            <v>001342_Z11</v>
          </cell>
          <cell r="P1224">
            <v>0.26</v>
          </cell>
          <cell r="AE1224">
            <v>2</v>
          </cell>
        </row>
        <row r="1225">
          <cell r="D1225" t="str">
            <v>001342_Z11</v>
          </cell>
          <cell r="P1225">
            <v>0.26</v>
          </cell>
          <cell r="AE1225">
            <v>3</v>
          </cell>
        </row>
        <row r="1226">
          <cell r="D1226" t="str">
            <v>001343_Z11</v>
          </cell>
          <cell r="P1226">
            <v>0.04</v>
          </cell>
          <cell r="AE1226">
            <v>1</v>
          </cell>
        </row>
        <row r="1227">
          <cell r="D1227" t="str">
            <v>001343_Z11</v>
          </cell>
          <cell r="P1227">
            <v>0.04</v>
          </cell>
          <cell r="AE1227">
            <v>2</v>
          </cell>
        </row>
        <row r="1228">
          <cell r="D1228" t="str">
            <v>001343_Z11</v>
          </cell>
          <cell r="P1228">
            <v>0.04</v>
          </cell>
          <cell r="AE1228">
            <v>3</v>
          </cell>
        </row>
        <row r="1229">
          <cell r="D1229" t="str">
            <v>001353_Z11</v>
          </cell>
          <cell r="P1229">
            <v>0.16</v>
          </cell>
          <cell r="AE1229">
            <v>1</v>
          </cell>
        </row>
        <row r="1230">
          <cell r="D1230" t="str">
            <v>001353_Z11</v>
          </cell>
          <cell r="P1230">
            <v>0.16</v>
          </cell>
          <cell r="AE1230">
            <v>2</v>
          </cell>
        </row>
        <row r="1231">
          <cell r="D1231" t="str">
            <v>001353_Z11</v>
          </cell>
          <cell r="P1231">
            <v>0.16</v>
          </cell>
          <cell r="AE1231">
            <v>3</v>
          </cell>
        </row>
        <row r="1232">
          <cell r="D1232" t="str">
            <v>001354_Z11</v>
          </cell>
          <cell r="P1232">
            <v>0.41</v>
          </cell>
          <cell r="AE1232">
            <v>1</v>
          </cell>
        </row>
        <row r="1233">
          <cell r="D1233" t="str">
            <v>001354_Z11</v>
          </cell>
          <cell r="P1233">
            <v>0.41</v>
          </cell>
          <cell r="AE1233">
            <v>2</v>
          </cell>
        </row>
        <row r="1234">
          <cell r="D1234" t="str">
            <v>001354_Z11</v>
          </cell>
          <cell r="P1234">
            <v>0.41</v>
          </cell>
          <cell r="AE1234">
            <v>3</v>
          </cell>
        </row>
        <row r="1235">
          <cell r="D1235" t="str">
            <v>001362_Z11</v>
          </cell>
          <cell r="P1235">
            <v>3.6999999999999998E-2</v>
          </cell>
          <cell r="AE1235">
            <v>1</v>
          </cell>
        </row>
        <row r="1236">
          <cell r="D1236" t="str">
            <v>001362_Z11</v>
          </cell>
          <cell r="P1236">
            <v>3.6999999999999998E-2</v>
          </cell>
          <cell r="AE1236">
            <v>2</v>
          </cell>
        </row>
        <row r="1237">
          <cell r="D1237" t="str">
            <v>001362_Z11</v>
          </cell>
          <cell r="P1237">
            <v>3.6999999999999998E-2</v>
          </cell>
          <cell r="AE1237">
            <v>3</v>
          </cell>
        </row>
        <row r="1238">
          <cell r="D1238" t="str">
            <v>001365_Z11</v>
          </cell>
          <cell r="P1238">
            <v>5.5E-2</v>
          </cell>
          <cell r="AE1238">
            <v>1</v>
          </cell>
        </row>
        <row r="1239">
          <cell r="D1239" t="str">
            <v>001365_Z11</v>
          </cell>
          <cell r="P1239">
            <v>5.5E-2</v>
          </cell>
          <cell r="AE1239">
            <v>2</v>
          </cell>
        </row>
        <row r="1240">
          <cell r="D1240" t="str">
            <v>001365_Z11</v>
          </cell>
          <cell r="P1240">
            <v>5.5E-2</v>
          </cell>
          <cell r="AE1240">
            <v>3</v>
          </cell>
        </row>
        <row r="1241">
          <cell r="D1241" t="str">
            <v>001369_Z11</v>
          </cell>
          <cell r="P1241">
            <v>2.1999999999999999E-2</v>
          </cell>
          <cell r="AE1241">
            <v>1</v>
          </cell>
        </row>
        <row r="1242">
          <cell r="D1242" t="str">
            <v>001369_Z11</v>
          </cell>
          <cell r="P1242">
            <v>2.1999999999999999E-2</v>
          </cell>
          <cell r="AE1242">
            <v>2</v>
          </cell>
        </row>
        <row r="1243">
          <cell r="D1243" t="str">
            <v>001369_Z11</v>
          </cell>
          <cell r="P1243">
            <v>2.1999999999999999E-2</v>
          </cell>
          <cell r="AE1243">
            <v>3</v>
          </cell>
        </row>
        <row r="1244">
          <cell r="D1244" t="str">
            <v>001370_Z11</v>
          </cell>
          <cell r="P1244">
            <v>3.5000000000000003E-2</v>
          </cell>
          <cell r="AE1244">
            <v>1</v>
          </cell>
        </row>
        <row r="1245">
          <cell r="D1245" t="str">
            <v>001370_Z11</v>
          </cell>
          <cell r="P1245">
            <v>3.5000000000000003E-2</v>
          </cell>
          <cell r="AE1245">
            <v>2</v>
          </cell>
        </row>
        <row r="1246">
          <cell r="D1246" t="str">
            <v>001370_Z11</v>
          </cell>
          <cell r="P1246">
            <v>3.5000000000000003E-2</v>
          </cell>
          <cell r="AE1246">
            <v>3</v>
          </cell>
        </row>
        <row r="1247">
          <cell r="D1247" t="str">
            <v>001378_Z11</v>
          </cell>
          <cell r="P1247">
            <v>0.03</v>
          </cell>
          <cell r="AE1247">
            <v>1</v>
          </cell>
        </row>
        <row r="1248">
          <cell r="D1248" t="str">
            <v>001378_Z11</v>
          </cell>
          <cell r="P1248">
            <v>0.03</v>
          </cell>
          <cell r="AE1248">
            <v>2</v>
          </cell>
        </row>
        <row r="1249">
          <cell r="D1249" t="str">
            <v>001378_Z11</v>
          </cell>
          <cell r="P1249">
            <v>0.03</v>
          </cell>
          <cell r="AE1249">
            <v>3</v>
          </cell>
        </row>
        <row r="1250">
          <cell r="D1250" t="str">
            <v>001379_Z11</v>
          </cell>
          <cell r="P1250">
            <v>0.03</v>
          </cell>
          <cell r="AE1250">
            <v>1</v>
          </cell>
        </row>
        <row r="1251">
          <cell r="D1251" t="str">
            <v>001379_Z11</v>
          </cell>
          <cell r="P1251">
            <v>0.03</v>
          </cell>
          <cell r="AE1251">
            <v>2</v>
          </cell>
        </row>
        <row r="1252">
          <cell r="D1252" t="str">
            <v>001379_Z11</v>
          </cell>
          <cell r="P1252">
            <v>0.03</v>
          </cell>
          <cell r="AE1252">
            <v>3</v>
          </cell>
        </row>
        <row r="1253">
          <cell r="D1253" t="str">
            <v>001383_Z11</v>
          </cell>
          <cell r="P1253">
            <v>0.25</v>
          </cell>
          <cell r="AE1253">
            <v>1</v>
          </cell>
        </row>
        <row r="1254">
          <cell r="D1254" t="str">
            <v>001383_Z11</v>
          </cell>
          <cell r="P1254">
            <v>0.25</v>
          </cell>
          <cell r="AE1254">
            <v>2</v>
          </cell>
        </row>
        <row r="1255">
          <cell r="D1255" t="str">
            <v>001383_Z11</v>
          </cell>
          <cell r="P1255">
            <v>0.25</v>
          </cell>
          <cell r="AE1255">
            <v>3</v>
          </cell>
        </row>
        <row r="1256">
          <cell r="D1256" t="str">
            <v>001384_Z11</v>
          </cell>
          <cell r="P1256">
            <v>3.5000000000000003E-2</v>
          </cell>
          <cell r="AE1256">
            <v>1</v>
          </cell>
        </row>
        <row r="1257">
          <cell r="D1257" t="str">
            <v>001384_Z11</v>
          </cell>
          <cell r="P1257">
            <v>3.5000000000000003E-2</v>
          </cell>
          <cell r="AE1257">
            <v>2</v>
          </cell>
        </row>
        <row r="1258">
          <cell r="D1258" t="str">
            <v>001384_Z11</v>
          </cell>
          <cell r="P1258">
            <v>3.5000000000000003E-2</v>
          </cell>
          <cell r="AE1258">
            <v>3</v>
          </cell>
        </row>
        <row r="1259">
          <cell r="D1259" t="str">
            <v>001385_Z11</v>
          </cell>
          <cell r="P1259">
            <v>2.5000000000000001E-2</v>
          </cell>
          <cell r="AE1259">
            <v>1</v>
          </cell>
        </row>
        <row r="1260">
          <cell r="D1260" t="str">
            <v>001385_Z11</v>
          </cell>
          <cell r="P1260">
            <v>2.5000000000000001E-2</v>
          </cell>
          <cell r="AE1260">
            <v>2</v>
          </cell>
        </row>
        <row r="1261">
          <cell r="D1261" t="str">
            <v>001385_Z11</v>
          </cell>
          <cell r="P1261">
            <v>2.5000000000000001E-2</v>
          </cell>
          <cell r="AE1261">
            <v>3</v>
          </cell>
        </row>
        <row r="1262">
          <cell r="D1262" t="str">
            <v>001386_Z11</v>
          </cell>
          <cell r="P1262">
            <v>4.4999999999999998E-2</v>
          </cell>
          <cell r="AE1262">
            <v>1</v>
          </cell>
        </row>
        <row r="1263">
          <cell r="D1263" t="str">
            <v>001386_Z11</v>
          </cell>
          <cell r="P1263">
            <v>4.4999999999999998E-2</v>
          </cell>
          <cell r="AE1263">
            <v>2</v>
          </cell>
        </row>
        <row r="1264">
          <cell r="D1264" t="str">
            <v>001386_Z11</v>
          </cell>
          <cell r="P1264">
            <v>4.4999999999999998E-2</v>
          </cell>
          <cell r="AE1264">
            <v>3</v>
          </cell>
        </row>
        <row r="1265">
          <cell r="D1265" t="str">
            <v>001388_Z11</v>
          </cell>
          <cell r="P1265">
            <v>5.5E-2</v>
          </cell>
          <cell r="AE1265">
            <v>1</v>
          </cell>
        </row>
        <row r="1266">
          <cell r="D1266" t="str">
            <v>001388_Z11</v>
          </cell>
          <cell r="P1266">
            <v>5.5E-2</v>
          </cell>
          <cell r="AE1266">
            <v>2</v>
          </cell>
        </row>
        <row r="1267">
          <cell r="D1267" t="str">
            <v>001388_Z11</v>
          </cell>
          <cell r="P1267">
            <v>5.5E-2</v>
          </cell>
          <cell r="AE1267">
            <v>3</v>
          </cell>
        </row>
        <row r="1268">
          <cell r="D1268" t="str">
            <v>001391_Z11</v>
          </cell>
          <cell r="P1268">
            <v>7.4999999999999997E-2</v>
          </cell>
          <cell r="AE1268">
            <v>1</v>
          </cell>
        </row>
        <row r="1269">
          <cell r="D1269" t="str">
            <v>001391_Z11</v>
          </cell>
          <cell r="P1269">
            <v>7.4999999999999997E-2</v>
          </cell>
          <cell r="AE1269">
            <v>2</v>
          </cell>
        </row>
        <row r="1270">
          <cell r="D1270" t="str">
            <v>001391_Z11</v>
          </cell>
          <cell r="P1270">
            <v>7.4999999999999997E-2</v>
          </cell>
          <cell r="AE1270">
            <v>3</v>
          </cell>
        </row>
        <row r="1271">
          <cell r="D1271" t="str">
            <v>001395_Z11</v>
          </cell>
          <cell r="P1271">
            <v>2.1999999999999999E-2</v>
          </cell>
          <cell r="AE1271">
            <v>1</v>
          </cell>
        </row>
        <row r="1272">
          <cell r="D1272" t="str">
            <v>001395_Z11</v>
          </cell>
          <cell r="P1272">
            <v>2.1999999999999999E-2</v>
          </cell>
          <cell r="AE1272">
            <v>2</v>
          </cell>
        </row>
        <row r="1273">
          <cell r="D1273" t="str">
            <v>001395_Z11</v>
          </cell>
          <cell r="P1273">
            <v>2.1999999999999999E-2</v>
          </cell>
          <cell r="AE1273">
            <v>3</v>
          </cell>
        </row>
        <row r="1274">
          <cell r="D1274" t="str">
            <v>001399_Z11</v>
          </cell>
          <cell r="P1274">
            <v>0.03</v>
          </cell>
          <cell r="AE1274">
            <v>1</v>
          </cell>
        </row>
        <row r="1275">
          <cell r="D1275" t="str">
            <v>001399_Z11</v>
          </cell>
          <cell r="P1275">
            <v>0.03</v>
          </cell>
          <cell r="AE1275">
            <v>2</v>
          </cell>
        </row>
        <row r="1276">
          <cell r="D1276" t="str">
            <v>001399_Z11</v>
          </cell>
          <cell r="P1276">
            <v>0.03</v>
          </cell>
          <cell r="AE1276">
            <v>3</v>
          </cell>
        </row>
        <row r="1277">
          <cell r="D1277" t="str">
            <v>001400_Z11</v>
          </cell>
          <cell r="P1277">
            <v>0.03</v>
          </cell>
          <cell r="AE1277">
            <v>1</v>
          </cell>
        </row>
        <row r="1278">
          <cell r="D1278" t="str">
            <v>001400_Z11</v>
          </cell>
          <cell r="P1278">
            <v>0.03</v>
          </cell>
          <cell r="AE1278">
            <v>2</v>
          </cell>
        </row>
        <row r="1279">
          <cell r="D1279" t="str">
            <v>001400_Z11</v>
          </cell>
          <cell r="P1279">
            <v>0.03</v>
          </cell>
          <cell r="AE1279">
            <v>3</v>
          </cell>
        </row>
        <row r="1280">
          <cell r="D1280" t="str">
            <v>001407_Z11</v>
          </cell>
          <cell r="P1280">
            <v>0.24</v>
          </cell>
          <cell r="AE1280">
            <v>1</v>
          </cell>
        </row>
        <row r="1281">
          <cell r="D1281" t="str">
            <v>001407_Z11</v>
          </cell>
          <cell r="P1281">
            <v>0.24</v>
          </cell>
          <cell r="AE1281">
            <v>2</v>
          </cell>
        </row>
        <row r="1282">
          <cell r="D1282" t="str">
            <v>001407_Z11</v>
          </cell>
          <cell r="P1282">
            <v>0.24</v>
          </cell>
          <cell r="AE1282">
            <v>3</v>
          </cell>
        </row>
        <row r="1283">
          <cell r="D1283" t="str">
            <v>001408_Z11</v>
          </cell>
          <cell r="P1283">
            <v>0.24</v>
          </cell>
          <cell r="AE1283">
            <v>1</v>
          </cell>
        </row>
        <row r="1284">
          <cell r="D1284" t="str">
            <v>001408_Z11</v>
          </cell>
          <cell r="P1284">
            <v>0.24</v>
          </cell>
          <cell r="AE1284">
            <v>2</v>
          </cell>
        </row>
        <row r="1285">
          <cell r="D1285" t="str">
            <v>001408_Z11</v>
          </cell>
          <cell r="P1285">
            <v>0.24</v>
          </cell>
          <cell r="AE1285">
            <v>3</v>
          </cell>
        </row>
        <row r="1286">
          <cell r="D1286" t="str">
            <v>001409_Z11</v>
          </cell>
          <cell r="P1286">
            <v>0.24</v>
          </cell>
          <cell r="AE1286">
            <v>1</v>
          </cell>
        </row>
        <row r="1287">
          <cell r="D1287" t="str">
            <v>001409_Z11</v>
          </cell>
          <cell r="P1287">
            <v>0.24</v>
          </cell>
          <cell r="AE1287">
            <v>2</v>
          </cell>
        </row>
        <row r="1288">
          <cell r="D1288" t="str">
            <v>001409_Z11</v>
          </cell>
          <cell r="P1288">
            <v>0.24</v>
          </cell>
          <cell r="AE1288">
            <v>3</v>
          </cell>
        </row>
        <row r="1289">
          <cell r="D1289" t="str">
            <v>001410_Z11</v>
          </cell>
          <cell r="P1289">
            <v>0.24</v>
          </cell>
          <cell r="AE1289">
            <v>1</v>
          </cell>
        </row>
        <row r="1290">
          <cell r="D1290" t="str">
            <v>001410_Z11</v>
          </cell>
          <cell r="P1290">
            <v>0.24</v>
          </cell>
          <cell r="AE1290">
            <v>2</v>
          </cell>
        </row>
        <row r="1291">
          <cell r="D1291" t="str">
            <v>001410_Z11</v>
          </cell>
          <cell r="P1291">
            <v>0.24</v>
          </cell>
          <cell r="AE1291">
            <v>3</v>
          </cell>
        </row>
        <row r="1292">
          <cell r="D1292" t="str">
            <v>001413_Z11</v>
          </cell>
          <cell r="P1292">
            <v>0.28000000000000003</v>
          </cell>
          <cell r="AE1292">
            <v>1</v>
          </cell>
        </row>
        <row r="1293">
          <cell r="D1293" t="str">
            <v>001413_Z11</v>
          </cell>
          <cell r="P1293">
            <v>0.28000000000000003</v>
          </cell>
          <cell r="AE1293">
            <v>2</v>
          </cell>
        </row>
        <row r="1294">
          <cell r="D1294" t="str">
            <v>001413_Z11</v>
          </cell>
          <cell r="P1294">
            <v>0.28000000000000003</v>
          </cell>
          <cell r="AE1294">
            <v>3</v>
          </cell>
        </row>
        <row r="1295">
          <cell r="D1295" t="str">
            <v>001414_Z11</v>
          </cell>
          <cell r="P1295">
            <v>0.68</v>
          </cell>
          <cell r="AE1295">
            <v>1</v>
          </cell>
        </row>
        <row r="1296">
          <cell r="D1296" t="str">
            <v>001414_Z11</v>
          </cell>
          <cell r="P1296">
            <v>0.68</v>
          </cell>
          <cell r="AE1296">
            <v>2</v>
          </cell>
        </row>
        <row r="1297">
          <cell r="D1297" t="str">
            <v>001414_Z11</v>
          </cell>
          <cell r="P1297">
            <v>0.68</v>
          </cell>
          <cell r="AE1297">
            <v>3</v>
          </cell>
        </row>
        <row r="1298">
          <cell r="D1298" t="str">
            <v>001415_Z11</v>
          </cell>
          <cell r="P1298">
            <v>1.2</v>
          </cell>
          <cell r="AE1298">
            <v>1</v>
          </cell>
        </row>
        <row r="1299">
          <cell r="D1299" t="str">
            <v>001415_Z11</v>
          </cell>
          <cell r="P1299">
            <v>1.2</v>
          </cell>
          <cell r="AE1299">
            <v>2</v>
          </cell>
        </row>
        <row r="1300">
          <cell r="D1300" t="str">
            <v>001415_Z11</v>
          </cell>
          <cell r="P1300">
            <v>1.2</v>
          </cell>
          <cell r="AE1300">
            <v>3</v>
          </cell>
        </row>
        <row r="1301">
          <cell r="D1301" t="str">
            <v>001423_Z11</v>
          </cell>
          <cell r="P1301">
            <v>0.06</v>
          </cell>
          <cell r="AE1301">
            <v>1</v>
          </cell>
        </row>
        <row r="1302">
          <cell r="D1302" t="str">
            <v>001423_Z11</v>
          </cell>
          <cell r="P1302">
            <v>0.06</v>
          </cell>
          <cell r="AE1302">
            <v>2</v>
          </cell>
        </row>
        <row r="1303">
          <cell r="D1303" t="str">
            <v>001423_Z11</v>
          </cell>
          <cell r="P1303">
            <v>0.06</v>
          </cell>
          <cell r="AE1303">
            <v>3</v>
          </cell>
        </row>
        <row r="1304">
          <cell r="D1304" t="str">
            <v>001426_Z11</v>
          </cell>
          <cell r="P1304">
            <v>0.03</v>
          </cell>
          <cell r="AE1304">
            <v>1</v>
          </cell>
        </row>
        <row r="1305">
          <cell r="D1305" t="str">
            <v>001426_Z11</v>
          </cell>
          <cell r="P1305">
            <v>0.03</v>
          </cell>
          <cell r="AE1305">
            <v>2</v>
          </cell>
        </row>
        <row r="1306">
          <cell r="D1306" t="str">
            <v>001426_Z11</v>
          </cell>
          <cell r="P1306">
            <v>0.03</v>
          </cell>
          <cell r="AE1306">
            <v>3</v>
          </cell>
        </row>
        <row r="1307">
          <cell r="D1307" t="str">
            <v>001429_Z11</v>
          </cell>
          <cell r="P1307">
            <v>1.4999999999999999E-2</v>
          </cell>
          <cell r="AE1307">
            <v>1</v>
          </cell>
        </row>
        <row r="1308">
          <cell r="D1308" t="str">
            <v>001429_Z11</v>
          </cell>
          <cell r="P1308">
            <v>1.4999999999999999E-2</v>
          </cell>
          <cell r="AE1308">
            <v>2</v>
          </cell>
        </row>
        <row r="1309">
          <cell r="D1309" t="str">
            <v>001429_Z11</v>
          </cell>
          <cell r="P1309">
            <v>1.4999999999999999E-2</v>
          </cell>
          <cell r="AE1309">
            <v>3</v>
          </cell>
        </row>
        <row r="1310">
          <cell r="D1310" t="str">
            <v>001430_Z11</v>
          </cell>
          <cell r="P1310">
            <v>1.8499999999999999E-2</v>
          </cell>
          <cell r="AE1310">
            <v>1</v>
          </cell>
        </row>
        <row r="1311">
          <cell r="D1311" t="str">
            <v>001430_Z11</v>
          </cell>
          <cell r="P1311">
            <v>1.8499999999999999E-2</v>
          </cell>
          <cell r="AE1311">
            <v>2</v>
          </cell>
        </row>
        <row r="1312">
          <cell r="D1312" t="str">
            <v>001430_Z11</v>
          </cell>
          <cell r="P1312">
            <v>1.8499999999999999E-2</v>
          </cell>
          <cell r="AE1312">
            <v>3</v>
          </cell>
        </row>
        <row r="1313">
          <cell r="D1313" t="str">
            <v>001434_Z11</v>
          </cell>
          <cell r="P1313">
            <v>2.1999999999999999E-2</v>
          </cell>
          <cell r="AE1313">
            <v>1</v>
          </cell>
        </row>
        <row r="1314">
          <cell r="D1314" t="str">
            <v>001434_Z11</v>
          </cell>
          <cell r="P1314">
            <v>2.1999999999999999E-2</v>
          </cell>
          <cell r="AE1314">
            <v>2</v>
          </cell>
        </row>
        <row r="1315">
          <cell r="D1315" t="str">
            <v>001434_Z11</v>
          </cell>
          <cell r="P1315">
            <v>2.1999999999999999E-2</v>
          </cell>
          <cell r="AE1315">
            <v>3</v>
          </cell>
        </row>
        <row r="1316">
          <cell r="D1316" t="str">
            <v>001435_Z11</v>
          </cell>
          <cell r="P1316">
            <v>0.03</v>
          </cell>
          <cell r="AE1316">
            <v>1</v>
          </cell>
        </row>
        <row r="1317">
          <cell r="D1317" t="str">
            <v>001435_Z11</v>
          </cell>
          <cell r="P1317">
            <v>0.03</v>
          </cell>
          <cell r="AE1317">
            <v>2</v>
          </cell>
        </row>
        <row r="1318">
          <cell r="D1318" t="str">
            <v>001435_Z11</v>
          </cell>
          <cell r="P1318">
            <v>0.03</v>
          </cell>
          <cell r="AE1318">
            <v>3</v>
          </cell>
        </row>
        <row r="1319">
          <cell r="D1319" t="str">
            <v>001444_Z11</v>
          </cell>
          <cell r="P1319">
            <v>6.0000000000000001E-3</v>
          </cell>
          <cell r="AE1319">
            <v>1</v>
          </cell>
        </row>
        <row r="1320">
          <cell r="D1320" t="str">
            <v>001444_Z11</v>
          </cell>
          <cell r="P1320">
            <v>6.0000000000000001E-3</v>
          </cell>
          <cell r="AE1320">
            <v>2</v>
          </cell>
        </row>
        <row r="1321">
          <cell r="D1321" t="str">
            <v>001444_Z11</v>
          </cell>
          <cell r="P1321">
            <v>6.0000000000000001E-3</v>
          </cell>
          <cell r="AE1321">
            <v>3</v>
          </cell>
        </row>
        <row r="1322">
          <cell r="D1322" t="str">
            <v>001445_Z11</v>
          </cell>
          <cell r="P1322">
            <v>5.0000000000000001E-3</v>
          </cell>
          <cell r="AE1322">
            <v>1</v>
          </cell>
        </row>
        <row r="1323">
          <cell r="D1323" t="str">
            <v>001445_Z11</v>
          </cell>
          <cell r="P1323">
            <v>5.0000000000000001E-3</v>
          </cell>
          <cell r="AE1323">
            <v>2</v>
          </cell>
        </row>
        <row r="1324">
          <cell r="D1324" t="str">
            <v>001445_Z11</v>
          </cell>
          <cell r="P1324">
            <v>5.0000000000000001E-3</v>
          </cell>
          <cell r="AE1324">
            <v>3</v>
          </cell>
        </row>
        <row r="1325">
          <cell r="D1325" t="str">
            <v>001446_Z11</v>
          </cell>
          <cell r="P1325">
            <v>0.04</v>
          </cell>
          <cell r="AE1325">
            <v>1</v>
          </cell>
        </row>
        <row r="1326">
          <cell r="D1326" t="str">
            <v>001446_Z11</v>
          </cell>
          <cell r="P1326">
            <v>0.04</v>
          </cell>
          <cell r="AE1326">
            <v>2</v>
          </cell>
        </row>
        <row r="1327">
          <cell r="D1327" t="str">
            <v>001446_Z11</v>
          </cell>
          <cell r="P1327">
            <v>0.04</v>
          </cell>
          <cell r="AE1327">
            <v>3</v>
          </cell>
        </row>
        <row r="1328">
          <cell r="D1328" t="str">
            <v>001447_Z11</v>
          </cell>
          <cell r="P1328">
            <v>1.0999999999999999E-2</v>
          </cell>
          <cell r="AE1328">
            <v>1</v>
          </cell>
        </row>
        <row r="1329">
          <cell r="D1329" t="str">
            <v>001447_Z11</v>
          </cell>
          <cell r="P1329">
            <v>1.0999999999999999E-2</v>
          </cell>
          <cell r="AE1329">
            <v>2</v>
          </cell>
        </row>
        <row r="1330">
          <cell r="D1330" t="str">
            <v>001447_Z11</v>
          </cell>
          <cell r="P1330">
            <v>1.0999999999999999E-2</v>
          </cell>
          <cell r="AE1330">
            <v>3</v>
          </cell>
        </row>
        <row r="1331">
          <cell r="D1331" t="str">
            <v>001448_Z11</v>
          </cell>
          <cell r="P1331">
            <v>7.4999999999999997E-2</v>
          </cell>
          <cell r="AE1331">
            <v>1</v>
          </cell>
        </row>
        <row r="1332">
          <cell r="D1332" t="str">
            <v>001448_Z11</v>
          </cell>
          <cell r="P1332">
            <v>7.4999999999999997E-2</v>
          </cell>
          <cell r="AE1332">
            <v>2</v>
          </cell>
        </row>
        <row r="1333">
          <cell r="D1333" t="str">
            <v>001448_Z11</v>
          </cell>
          <cell r="P1333">
            <v>7.4999999999999997E-2</v>
          </cell>
          <cell r="AE1333">
            <v>3</v>
          </cell>
        </row>
        <row r="1334">
          <cell r="D1334" t="str">
            <v>001449_Z11</v>
          </cell>
          <cell r="P1334">
            <v>7.4999999999999997E-3</v>
          </cell>
          <cell r="AE1334">
            <v>1</v>
          </cell>
        </row>
        <row r="1335">
          <cell r="D1335" t="str">
            <v>001449_Z11</v>
          </cell>
          <cell r="P1335">
            <v>7.4999999999999997E-3</v>
          </cell>
          <cell r="AE1335">
            <v>2</v>
          </cell>
        </row>
        <row r="1336">
          <cell r="D1336" t="str">
            <v>001449_Z11</v>
          </cell>
          <cell r="P1336">
            <v>7.4999999999999997E-3</v>
          </cell>
          <cell r="AE1336">
            <v>3</v>
          </cell>
        </row>
        <row r="1337">
          <cell r="D1337" t="str">
            <v>001460_Z11</v>
          </cell>
          <cell r="P1337">
            <v>7.0000000000000001E-3</v>
          </cell>
          <cell r="AE1337">
            <v>1</v>
          </cell>
        </row>
        <row r="1338">
          <cell r="D1338" t="str">
            <v>001460_Z11</v>
          </cell>
          <cell r="P1338">
            <v>7.0000000000000001E-3</v>
          </cell>
          <cell r="AE1338">
            <v>2</v>
          </cell>
        </row>
        <row r="1339">
          <cell r="D1339" t="str">
            <v>001460_Z11</v>
          </cell>
          <cell r="P1339">
            <v>7.0000000000000001E-3</v>
          </cell>
          <cell r="AE1339">
            <v>3</v>
          </cell>
        </row>
        <row r="1340">
          <cell r="D1340" t="str">
            <v>001461_Z11</v>
          </cell>
          <cell r="P1340">
            <v>5.0000000000000001E-3</v>
          </cell>
          <cell r="AE1340">
            <v>1</v>
          </cell>
        </row>
        <row r="1341">
          <cell r="D1341" t="str">
            <v>001461_Z11</v>
          </cell>
          <cell r="P1341">
            <v>5.0000000000000001E-3</v>
          </cell>
          <cell r="AE1341">
            <v>2</v>
          </cell>
        </row>
        <row r="1342">
          <cell r="D1342" t="str">
            <v>001461_Z11</v>
          </cell>
          <cell r="P1342">
            <v>5.0000000000000001E-3</v>
          </cell>
          <cell r="AE1342">
            <v>3</v>
          </cell>
        </row>
        <row r="1343">
          <cell r="D1343" t="str">
            <v>001464_Z11</v>
          </cell>
          <cell r="P1343">
            <v>0.04</v>
          </cell>
          <cell r="AE1343">
            <v>1</v>
          </cell>
        </row>
        <row r="1344">
          <cell r="D1344" t="str">
            <v>001464_Z11</v>
          </cell>
          <cell r="P1344">
            <v>0.04</v>
          </cell>
          <cell r="AE1344">
            <v>2</v>
          </cell>
        </row>
        <row r="1345">
          <cell r="D1345" t="str">
            <v>001464_Z11</v>
          </cell>
          <cell r="P1345">
            <v>0.04</v>
          </cell>
          <cell r="AE1345">
            <v>3</v>
          </cell>
        </row>
        <row r="1346">
          <cell r="D1346" t="str">
            <v>001465_Z11</v>
          </cell>
          <cell r="P1346">
            <v>3.9E-2</v>
          </cell>
          <cell r="AE1346">
            <v>1</v>
          </cell>
        </row>
        <row r="1347">
          <cell r="D1347" t="str">
            <v>001465_Z11</v>
          </cell>
          <cell r="P1347">
            <v>3.9E-2</v>
          </cell>
          <cell r="AE1347">
            <v>2</v>
          </cell>
        </row>
        <row r="1348">
          <cell r="D1348" t="str">
            <v>001465_Z11</v>
          </cell>
          <cell r="P1348">
            <v>3.9E-2</v>
          </cell>
          <cell r="AE1348">
            <v>3</v>
          </cell>
        </row>
        <row r="1349">
          <cell r="D1349" t="str">
            <v>001471_Z11</v>
          </cell>
          <cell r="P1349">
            <v>2.1999999999999999E-2</v>
          </cell>
          <cell r="AE1349">
            <v>1</v>
          </cell>
        </row>
        <row r="1350">
          <cell r="D1350" t="str">
            <v>001471_Z11</v>
          </cell>
          <cell r="P1350">
            <v>2.1999999999999999E-2</v>
          </cell>
          <cell r="AE1350">
            <v>2</v>
          </cell>
        </row>
        <row r="1351">
          <cell r="D1351" t="str">
            <v>001471_Z11</v>
          </cell>
          <cell r="P1351">
            <v>2.1999999999999999E-2</v>
          </cell>
          <cell r="AE1351">
            <v>3</v>
          </cell>
        </row>
        <row r="1352">
          <cell r="D1352" t="str">
            <v>001479_Z11</v>
          </cell>
          <cell r="P1352">
            <v>0.13200000000000001</v>
          </cell>
          <cell r="AE1352">
            <v>1</v>
          </cell>
        </row>
        <row r="1353">
          <cell r="D1353" t="str">
            <v>001479_Z11</v>
          </cell>
          <cell r="P1353">
            <v>0.13200000000000001</v>
          </cell>
          <cell r="AE1353">
            <v>2</v>
          </cell>
        </row>
        <row r="1354">
          <cell r="D1354" t="str">
            <v>001479_Z11</v>
          </cell>
          <cell r="P1354">
            <v>0.13200000000000001</v>
          </cell>
          <cell r="AE1354">
            <v>3</v>
          </cell>
        </row>
        <row r="1355">
          <cell r="D1355" t="str">
            <v>001480_Z11</v>
          </cell>
          <cell r="P1355">
            <v>4.4999999999999998E-2</v>
          </cell>
          <cell r="AE1355">
            <v>1</v>
          </cell>
        </row>
        <row r="1356">
          <cell r="D1356" t="str">
            <v>001480_Z11</v>
          </cell>
          <cell r="P1356">
            <v>4.4999999999999998E-2</v>
          </cell>
          <cell r="AE1356">
            <v>2</v>
          </cell>
        </row>
        <row r="1357">
          <cell r="D1357" t="str">
            <v>001480_Z11</v>
          </cell>
          <cell r="P1357">
            <v>4.4999999999999998E-2</v>
          </cell>
          <cell r="AE1357">
            <v>3</v>
          </cell>
        </row>
        <row r="1358">
          <cell r="D1358" t="str">
            <v>001481_Z11</v>
          </cell>
          <cell r="P1358">
            <v>3.6999999999999998E-2</v>
          </cell>
          <cell r="AE1358">
            <v>1</v>
          </cell>
        </row>
        <row r="1359">
          <cell r="D1359" t="str">
            <v>001481_Z11</v>
          </cell>
          <cell r="P1359">
            <v>3.6999999999999998E-2</v>
          </cell>
          <cell r="AE1359">
            <v>2</v>
          </cell>
        </row>
        <row r="1360">
          <cell r="D1360" t="str">
            <v>001481_Z11</v>
          </cell>
          <cell r="P1360">
            <v>3.6999999999999998E-2</v>
          </cell>
          <cell r="AE1360">
            <v>3</v>
          </cell>
        </row>
        <row r="1361">
          <cell r="D1361" t="str">
            <v>001487_Z11</v>
          </cell>
          <cell r="P1361">
            <v>0.63</v>
          </cell>
          <cell r="AE1361">
            <v>1</v>
          </cell>
        </row>
        <row r="1362">
          <cell r="D1362" t="str">
            <v>001487_Z11</v>
          </cell>
          <cell r="P1362">
            <v>0.63</v>
          </cell>
          <cell r="AE1362">
            <v>2</v>
          </cell>
        </row>
        <row r="1363">
          <cell r="D1363" t="str">
            <v>001487_Z11</v>
          </cell>
          <cell r="P1363">
            <v>0.63</v>
          </cell>
          <cell r="AE1363">
            <v>3</v>
          </cell>
        </row>
        <row r="1364">
          <cell r="D1364" t="str">
            <v>001488_Z11</v>
          </cell>
          <cell r="P1364">
            <v>0.16</v>
          </cell>
          <cell r="AE1364">
            <v>1</v>
          </cell>
        </row>
        <row r="1365">
          <cell r="D1365" t="str">
            <v>001488_Z11</v>
          </cell>
          <cell r="P1365">
            <v>0.16</v>
          </cell>
          <cell r="AE1365">
            <v>2</v>
          </cell>
        </row>
        <row r="1366">
          <cell r="D1366" t="str">
            <v>001488_Z11</v>
          </cell>
          <cell r="P1366">
            <v>0.16</v>
          </cell>
          <cell r="AE1366">
            <v>3</v>
          </cell>
        </row>
        <row r="1367">
          <cell r="D1367" t="str">
            <v>001489_Z11</v>
          </cell>
          <cell r="P1367">
            <v>7.4999999999999997E-2</v>
          </cell>
          <cell r="AE1367">
            <v>1</v>
          </cell>
        </row>
        <row r="1368">
          <cell r="D1368" t="str">
            <v>001489_Z11</v>
          </cell>
          <cell r="P1368">
            <v>7.4999999999999997E-2</v>
          </cell>
          <cell r="AE1368">
            <v>2</v>
          </cell>
        </row>
        <row r="1369">
          <cell r="D1369" t="str">
            <v>001489_Z11</v>
          </cell>
          <cell r="P1369">
            <v>7.4999999999999997E-2</v>
          </cell>
          <cell r="AE1369">
            <v>3</v>
          </cell>
        </row>
        <row r="1370">
          <cell r="D1370" t="str">
            <v>001490_Z11</v>
          </cell>
          <cell r="P1370">
            <v>1.4999999999999999E-2</v>
          </cell>
          <cell r="AE1370">
            <v>1</v>
          </cell>
        </row>
        <row r="1371">
          <cell r="D1371" t="str">
            <v>001490_Z11</v>
          </cell>
          <cell r="P1371">
            <v>1.4999999999999999E-2</v>
          </cell>
          <cell r="AE1371">
            <v>2</v>
          </cell>
        </row>
        <row r="1372">
          <cell r="D1372" t="str">
            <v>001490_Z11</v>
          </cell>
          <cell r="P1372">
            <v>1.4999999999999999E-2</v>
          </cell>
          <cell r="AE1372">
            <v>3</v>
          </cell>
        </row>
        <row r="1373">
          <cell r="D1373" t="str">
            <v>001500_Z11</v>
          </cell>
          <cell r="P1373">
            <v>1.4999999999999999E-2</v>
          </cell>
          <cell r="AE1373">
            <v>1</v>
          </cell>
        </row>
        <row r="1374">
          <cell r="D1374" t="str">
            <v>001500_Z11</v>
          </cell>
          <cell r="P1374">
            <v>1.4999999999999999E-2</v>
          </cell>
          <cell r="AE1374">
            <v>2</v>
          </cell>
        </row>
        <row r="1375">
          <cell r="D1375" t="str">
            <v>001500_Z11</v>
          </cell>
          <cell r="P1375">
            <v>1.4999999999999999E-2</v>
          </cell>
          <cell r="AE1375">
            <v>3</v>
          </cell>
        </row>
        <row r="1376">
          <cell r="D1376" t="str">
            <v>001503_Z11</v>
          </cell>
          <cell r="P1376">
            <v>3.6999999999999998E-2</v>
          </cell>
          <cell r="AE1376">
            <v>1</v>
          </cell>
        </row>
        <row r="1377">
          <cell r="D1377" t="str">
            <v>001503_Z11</v>
          </cell>
          <cell r="P1377">
            <v>3.6999999999999998E-2</v>
          </cell>
          <cell r="AE1377">
            <v>2</v>
          </cell>
        </row>
        <row r="1378">
          <cell r="D1378" t="str">
            <v>001503_Z11</v>
          </cell>
          <cell r="P1378">
            <v>3.6999999999999998E-2</v>
          </cell>
          <cell r="AE1378">
            <v>3</v>
          </cell>
        </row>
        <row r="1379">
          <cell r="D1379" t="str">
            <v>001504_Z11</v>
          </cell>
          <cell r="P1379">
            <v>5.8000000000000003E-2</v>
          </cell>
          <cell r="AE1379">
            <v>1</v>
          </cell>
        </row>
        <row r="1380">
          <cell r="D1380" t="str">
            <v>001504_Z11</v>
          </cell>
          <cell r="P1380">
            <v>5.8000000000000003E-2</v>
          </cell>
          <cell r="AE1380">
            <v>2</v>
          </cell>
        </row>
        <row r="1381">
          <cell r="D1381" t="str">
            <v>001504_Z11</v>
          </cell>
          <cell r="P1381">
            <v>5.8000000000000003E-2</v>
          </cell>
          <cell r="AE1381">
            <v>3</v>
          </cell>
        </row>
        <row r="1382">
          <cell r="D1382" t="str">
            <v>001505_Z11</v>
          </cell>
          <cell r="P1382">
            <v>8.5000000000000006E-2</v>
          </cell>
          <cell r="AE1382">
            <v>1</v>
          </cell>
        </row>
        <row r="1383">
          <cell r="D1383" t="str">
            <v>001505_Z11</v>
          </cell>
          <cell r="P1383">
            <v>8.5000000000000006E-2</v>
          </cell>
          <cell r="AE1383">
            <v>2</v>
          </cell>
        </row>
        <row r="1384">
          <cell r="D1384" t="str">
            <v>001505_Z11</v>
          </cell>
          <cell r="P1384">
            <v>8.5000000000000006E-2</v>
          </cell>
          <cell r="AE1384">
            <v>3</v>
          </cell>
        </row>
        <row r="1385">
          <cell r="D1385" t="str">
            <v>001506_Z11</v>
          </cell>
          <cell r="P1385">
            <v>0.03</v>
          </cell>
          <cell r="AE1385">
            <v>1</v>
          </cell>
        </row>
        <row r="1386">
          <cell r="D1386" t="str">
            <v>001506_Z11</v>
          </cell>
          <cell r="P1386">
            <v>0.03</v>
          </cell>
          <cell r="AE1386">
            <v>2</v>
          </cell>
        </row>
        <row r="1387">
          <cell r="D1387" t="str">
            <v>001506_Z11</v>
          </cell>
          <cell r="P1387">
            <v>0.03</v>
          </cell>
          <cell r="AE1387">
            <v>3</v>
          </cell>
        </row>
        <row r="1388">
          <cell r="D1388" t="str">
            <v>001507_Z11</v>
          </cell>
          <cell r="P1388">
            <v>7.0000000000000001E-3</v>
          </cell>
          <cell r="AE1388">
            <v>1</v>
          </cell>
        </row>
        <row r="1389">
          <cell r="D1389" t="str">
            <v>001507_Z11</v>
          </cell>
          <cell r="P1389">
            <v>7.0000000000000001E-3</v>
          </cell>
          <cell r="AE1389">
            <v>2</v>
          </cell>
        </row>
        <row r="1390">
          <cell r="D1390" t="str">
            <v>001507_Z11</v>
          </cell>
          <cell r="P1390">
            <v>7.0000000000000001E-3</v>
          </cell>
          <cell r="AE1390">
            <v>3</v>
          </cell>
        </row>
        <row r="1391">
          <cell r="D1391" t="str">
            <v>001515_Z11</v>
          </cell>
          <cell r="P1391">
            <v>0.15</v>
          </cell>
          <cell r="AE1391">
            <v>1</v>
          </cell>
        </row>
        <row r="1392">
          <cell r="D1392" t="str">
            <v>001515_Z11</v>
          </cell>
          <cell r="P1392">
            <v>0.15</v>
          </cell>
          <cell r="AE1392">
            <v>2</v>
          </cell>
        </row>
        <row r="1393">
          <cell r="D1393" t="str">
            <v>001515_Z11</v>
          </cell>
          <cell r="P1393">
            <v>0.15</v>
          </cell>
          <cell r="AE1393">
            <v>3</v>
          </cell>
        </row>
        <row r="1394">
          <cell r="D1394" t="str">
            <v>001516_Z11</v>
          </cell>
          <cell r="P1394">
            <v>0.35</v>
          </cell>
          <cell r="AE1394">
            <v>1</v>
          </cell>
        </row>
        <row r="1395">
          <cell r="D1395" t="str">
            <v>001516_Z11</v>
          </cell>
          <cell r="P1395">
            <v>0.35</v>
          </cell>
          <cell r="AE1395">
            <v>2</v>
          </cell>
        </row>
        <row r="1396">
          <cell r="D1396" t="str">
            <v>001516_Z11</v>
          </cell>
          <cell r="P1396">
            <v>0.35</v>
          </cell>
          <cell r="AE1396">
            <v>3</v>
          </cell>
        </row>
        <row r="1397">
          <cell r="D1397" t="str">
            <v>001528_Z11</v>
          </cell>
          <cell r="P1397">
            <v>0.09</v>
          </cell>
          <cell r="AE1397">
            <v>1</v>
          </cell>
        </row>
        <row r="1398">
          <cell r="D1398" t="str">
            <v>001528_Z11</v>
          </cell>
          <cell r="P1398">
            <v>0.09</v>
          </cell>
          <cell r="AE1398">
            <v>2</v>
          </cell>
        </row>
        <row r="1399">
          <cell r="D1399" t="str">
            <v>001528_Z11</v>
          </cell>
          <cell r="P1399">
            <v>0.09</v>
          </cell>
          <cell r="AE1399">
            <v>3</v>
          </cell>
        </row>
        <row r="1400">
          <cell r="D1400" t="str">
            <v>001531_Z11</v>
          </cell>
          <cell r="P1400">
            <v>1.2E-2</v>
          </cell>
          <cell r="AE1400">
            <v>1</v>
          </cell>
        </row>
        <row r="1401">
          <cell r="D1401" t="str">
            <v>001531_Z11</v>
          </cell>
          <cell r="P1401">
            <v>1.2E-2</v>
          </cell>
          <cell r="AE1401">
            <v>2</v>
          </cell>
        </row>
        <row r="1402">
          <cell r="D1402" t="str">
            <v>001531_Z11</v>
          </cell>
          <cell r="P1402">
            <v>1.2E-2</v>
          </cell>
          <cell r="AE1402">
            <v>3</v>
          </cell>
        </row>
        <row r="1403">
          <cell r="D1403" t="str">
            <v>001534_Z11</v>
          </cell>
          <cell r="P1403">
            <v>0.35</v>
          </cell>
          <cell r="AE1403">
            <v>1</v>
          </cell>
        </row>
        <row r="1404">
          <cell r="D1404" t="str">
            <v>001534_Z11</v>
          </cell>
          <cell r="P1404">
            <v>0.35</v>
          </cell>
          <cell r="AE1404">
            <v>2</v>
          </cell>
        </row>
        <row r="1405">
          <cell r="D1405" t="str">
            <v>001534_Z11</v>
          </cell>
          <cell r="P1405">
            <v>0.35</v>
          </cell>
          <cell r="AE1405">
            <v>3</v>
          </cell>
        </row>
        <row r="1406">
          <cell r="D1406" t="str">
            <v>001538_Z11</v>
          </cell>
          <cell r="P1406">
            <v>7.4999999999999997E-3</v>
          </cell>
          <cell r="AE1406">
            <v>1</v>
          </cell>
        </row>
        <row r="1407">
          <cell r="D1407" t="str">
            <v>001538_Z11</v>
          </cell>
          <cell r="P1407">
            <v>7.4999999999999997E-3</v>
          </cell>
          <cell r="AE1407">
            <v>2</v>
          </cell>
        </row>
        <row r="1408">
          <cell r="D1408" t="str">
            <v>001538_Z11</v>
          </cell>
          <cell r="P1408">
            <v>7.4999999999999997E-3</v>
          </cell>
          <cell r="AE1408">
            <v>3</v>
          </cell>
        </row>
        <row r="1409">
          <cell r="D1409" t="str">
            <v>001541_Z11</v>
          </cell>
          <cell r="P1409">
            <v>1.4E-2</v>
          </cell>
          <cell r="AE1409">
            <v>1</v>
          </cell>
        </row>
        <row r="1410">
          <cell r="D1410" t="str">
            <v>001541_Z11</v>
          </cell>
          <cell r="P1410">
            <v>1.4E-2</v>
          </cell>
          <cell r="AE1410">
            <v>2</v>
          </cell>
        </row>
        <row r="1411">
          <cell r="D1411" t="str">
            <v>001541_Z11</v>
          </cell>
          <cell r="P1411">
            <v>1.4E-2</v>
          </cell>
          <cell r="AE1411">
            <v>3</v>
          </cell>
        </row>
        <row r="1412">
          <cell r="D1412" t="str">
            <v>001548_Z11</v>
          </cell>
          <cell r="P1412">
            <v>0.01</v>
          </cell>
          <cell r="AE1412">
            <v>1</v>
          </cell>
        </row>
        <row r="1413">
          <cell r="D1413" t="str">
            <v>001548_Z11</v>
          </cell>
          <cell r="P1413">
            <v>0.01</v>
          </cell>
          <cell r="AE1413">
            <v>2</v>
          </cell>
        </row>
        <row r="1414">
          <cell r="D1414" t="str">
            <v>001548_Z11</v>
          </cell>
          <cell r="P1414">
            <v>0.01</v>
          </cell>
          <cell r="AE1414">
            <v>3</v>
          </cell>
        </row>
        <row r="1415">
          <cell r="D1415" t="str">
            <v>001551_Z11</v>
          </cell>
          <cell r="P1415">
            <v>0.03</v>
          </cell>
          <cell r="AE1415">
            <v>1</v>
          </cell>
        </row>
        <row r="1416">
          <cell r="D1416" t="str">
            <v>001551_Z11</v>
          </cell>
          <cell r="P1416">
            <v>0.03</v>
          </cell>
          <cell r="AE1416">
            <v>2</v>
          </cell>
        </row>
        <row r="1417">
          <cell r="D1417" t="str">
            <v>001551_Z11</v>
          </cell>
          <cell r="P1417">
            <v>0.03</v>
          </cell>
          <cell r="AE1417">
            <v>3</v>
          </cell>
        </row>
        <row r="1418">
          <cell r="D1418" t="str">
            <v>001552_Z11</v>
          </cell>
          <cell r="P1418">
            <v>3.6999999999999998E-2</v>
          </cell>
          <cell r="AE1418">
            <v>1</v>
          </cell>
        </row>
        <row r="1419">
          <cell r="D1419" t="str">
            <v>001552_Z11</v>
          </cell>
          <cell r="P1419">
            <v>3.6999999999999998E-2</v>
          </cell>
          <cell r="AE1419">
            <v>2</v>
          </cell>
        </row>
        <row r="1420">
          <cell r="D1420" t="str">
            <v>001552_Z11</v>
          </cell>
          <cell r="P1420">
            <v>3.6999999999999998E-2</v>
          </cell>
          <cell r="AE1420">
            <v>3</v>
          </cell>
        </row>
        <row r="1421">
          <cell r="D1421" t="str">
            <v>001553_Z11</v>
          </cell>
          <cell r="P1421">
            <v>0.08</v>
          </cell>
          <cell r="AE1421">
            <v>1</v>
          </cell>
        </row>
        <row r="1422">
          <cell r="D1422" t="str">
            <v>001553_Z11</v>
          </cell>
          <cell r="P1422">
            <v>0.08</v>
          </cell>
          <cell r="AE1422">
            <v>2</v>
          </cell>
        </row>
        <row r="1423">
          <cell r="D1423" t="str">
            <v>001553_Z11</v>
          </cell>
          <cell r="P1423">
            <v>0.08</v>
          </cell>
          <cell r="AE1423">
            <v>3</v>
          </cell>
        </row>
        <row r="1424">
          <cell r="D1424" t="str">
            <v>001554_Z11</v>
          </cell>
          <cell r="P1424">
            <v>1.0999999999999999E-2</v>
          </cell>
          <cell r="AE1424">
            <v>1</v>
          </cell>
        </row>
        <row r="1425">
          <cell r="D1425" t="str">
            <v>001554_Z11</v>
          </cell>
          <cell r="P1425">
            <v>1.0999999999999999E-2</v>
          </cell>
          <cell r="AE1425">
            <v>2</v>
          </cell>
        </row>
        <row r="1426">
          <cell r="D1426" t="str">
            <v>001554_Z11</v>
          </cell>
          <cell r="P1426">
            <v>1.0999999999999999E-2</v>
          </cell>
          <cell r="AE1426">
            <v>3</v>
          </cell>
        </row>
        <row r="1427">
          <cell r="D1427" t="str">
            <v>001559_Z11</v>
          </cell>
          <cell r="P1427">
            <v>0.02</v>
          </cell>
          <cell r="AE1427">
            <v>1</v>
          </cell>
        </row>
        <row r="1428">
          <cell r="D1428" t="str">
            <v>001559_Z11</v>
          </cell>
          <cell r="P1428">
            <v>0.02</v>
          </cell>
          <cell r="AE1428">
            <v>2</v>
          </cell>
        </row>
        <row r="1429">
          <cell r="D1429" t="str">
            <v>001560_Z11</v>
          </cell>
          <cell r="P1429">
            <v>3.6999999999999998E-2</v>
          </cell>
          <cell r="AE1429">
            <v>1</v>
          </cell>
        </row>
        <row r="1430">
          <cell r="D1430" t="str">
            <v>001560_Z11</v>
          </cell>
          <cell r="P1430">
            <v>3.6999999999999998E-2</v>
          </cell>
          <cell r="AE1430">
            <v>2</v>
          </cell>
        </row>
        <row r="1431">
          <cell r="D1431" t="str">
            <v>001563_Z11</v>
          </cell>
          <cell r="P1431">
            <v>0.16</v>
          </cell>
          <cell r="AE1431">
            <v>1</v>
          </cell>
        </row>
        <row r="1432">
          <cell r="D1432" t="str">
            <v>001563_Z11</v>
          </cell>
          <cell r="P1432">
            <v>0.16</v>
          </cell>
          <cell r="AE1432">
            <v>2</v>
          </cell>
        </row>
        <row r="1433">
          <cell r="D1433" t="str">
            <v>001563_Z11</v>
          </cell>
          <cell r="P1433">
            <v>0.16</v>
          </cell>
          <cell r="AE1433">
            <v>3</v>
          </cell>
        </row>
        <row r="1434">
          <cell r="D1434" t="str">
            <v>001564_Z11</v>
          </cell>
          <cell r="P1434">
            <v>0.1</v>
          </cell>
          <cell r="AE1434">
            <v>1</v>
          </cell>
        </row>
        <row r="1435">
          <cell r="D1435" t="str">
            <v>001564_Z11</v>
          </cell>
          <cell r="P1435">
            <v>0.1</v>
          </cell>
          <cell r="AE1435">
            <v>2</v>
          </cell>
        </row>
        <row r="1436">
          <cell r="D1436" t="str">
            <v>001564_Z11</v>
          </cell>
          <cell r="P1436">
            <v>0.1</v>
          </cell>
          <cell r="AE1436">
            <v>3</v>
          </cell>
        </row>
        <row r="1437">
          <cell r="D1437" t="str">
            <v>001565_Z11</v>
          </cell>
          <cell r="P1437">
            <v>4.8000000000000001E-2</v>
          </cell>
          <cell r="AE1437">
            <v>1</v>
          </cell>
        </row>
        <row r="1438">
          <cell r="D1438" t="str">
            <v>001565_Z11</v>
          </cell>
          <cell r="P1438">
            <v>4.8000000000000001E-2</v>
          </cell>
          <cell r="AE1438">
            <v>2</v>
          </cell>
        </row>
        <row r="1439">
          <cell r="D1439" t="str">
            <v>001565_Z11</v>
          </cell>
          <cell r="P1439">
            <v>4.8000000000000001E-2</v>
          </cell>
          <cell r="AE1439">
            <v>3</v>
          </cell>
        </row>
        <row r="1440">
          <cell r="D1440" t="str">
            <v>001568_Z11</v>
          </cell>
          <cell r="P1440">
            <v>4.4999999999999998E-2</v>
          </cell>
          <cell r="AE1440">
            <v>1</v>
          </cell>
        </row>
        <row r="1441">
          <cell r="D1441" t="str">
            <v>001568_Z11</v>
          </cell>
          <cell r="P1441">
            <v>4.4999999999999998E-2</v>
          </cell>
          <cell r="AE1441">
            <v>2</v>
          </cell>
        </row>
        <row r="1442">
          <cell r="D1442" t="str">
            <v>001568_Z11</v>
          </cell>
          <cell r="P1442">
            <v>4.4999999999999998E-2</v>
          </cell>
          <cell r="AE1442">
            <v>3</v>
          </cell>
        </row>
        <row r="1443">
          <cell r="D1443" t="str">
            <v>001571_Z11</v>
          </cell>
          <cell r="P1443">
            <v>1.78E-2</v>
          </cell>
          <cell r="AE1443">
            <v>1</v>
          </cell>
        </row>
        <row r="1444">
          <cell r="D1444" t="str">
            <v>001571_Z11</v>
          </cell>
          <cell r="P1444">
            <v>1.78E-2</v>
          </cell>
          <cell r="AE1444">
            <v>2</v>
          </cell>
        </row>
        <row r="1445">
          <cell r="D1445" t="str">
            <v>001571_Z11</v>
          </cell>
          <cell r="P1445">
            <v>1.78E-2</v>
          </cell>
          <cell r="AE1445">
            <v>3</v>
          </cell>
        </row>
        <row r="1446">
          <cell r="D1446" t="str">
            <v>001572_Z11</v>
          </cell>
          <cell r="P1446">
            <v>1.78E-2</v>
          </cell>
          <cell r="AE1446">
            <v>1</v>
          </cell>
        </row>
        <row r="1447">
          <cell r="D1447" t="str">
            <v>001572_Z11</v>
          </cell>
          <cell r="P1447">
            <v>1.78E-2</v>
          </cell>
          <cell r="AE1447">
            <v>2</v>
          </cell>
        </row>
        <row r="1448">
          <cell r="D1448" t="str">
            <v>001572_Z11</v>
          </cell>
          <cell r="P1448">
            <v>1.78E-2</v>
          </cell>
          <cell r="AE1448">
            <v>3</v>
          </cell>
        </row>
        <row r="1449">
          <cell r="D1449" t="str">
            <v>001573_Z11</v>
          </cell>
          <cell r="P1449">
            <v>1.8499999999999999E-2</v>
          </cell>
          <cell r="AE1449">
            <v>1</v>
          </cell>
        </row>
        <row r="1450">
          <cell r="D1450" t="str">
            <v>001573_Z11</v>
          </cell>
          <cell r="P1450">
            <v>1.8499999999999999E-2</v>
          </cell>
          <cell r="AE1450">
            <v>2</v>
          </cell>
        </row>
        <row r="1451">
          <cell r="D1451" t="str">
            <v>001573_Z11</v>
          </cell>
          <cell r="P1451">
            <v>1.8499999999999999E-2</v>
          </cell>
          <cell r="AE1451">
            <v>3</v>
          </cell>
        </row>
        <row r="1452">
          <cell r="D1452" t="str">
            <v>001574_Z11</v>
          </cell>
          <cell r="P1452">
            <v>2.1999999999999999E-2</v>
          </cell>
          <cell r="AE1452">
            <v>1</v>
          </cell>
        </row>
        <row r="1453">
          <cell r="D1453" t="str">
            <v>001574_Z11</v>
          </cell>
          <cell r="P1453">
            <v>2.1999999999999999E-2</v>
          </cell>
          <cell r="AE1453">
            <v>2</v>
          </cell>
        </row>
        <row r="1454">
          <cell r="D1454" t="str">
            <v>001574_Z11</v>
          </cell>
          <cell r="P1454">
            <v>2.1999999999999999E-2</v>
          </cell>
          <cell r="AE1454">
            <v>3</v>
          </cell>
        </row>
        <row r="1455">
          <cell r="D1455" t="str">
            <v>001581_Z11</v>
          </cell>
          <cell r="P1455">
            <v>3.6999999999999998E-2</v>
          </cell>
          <cell r="AE1455">
            <v>1</v>
          </cell>
        </row>
        <row r="1456">
          <cell r="D1456" t="str">
            <v>001581_Z11</v>
          </cell>
          <cell r="P1456">
            <v>3.6999999999999998E-2</v>
          </cell>
          <cell r="AE1456">
            <v>2</v>
          </cell>
        </row>
        <row r="1457">
          <cell r="D1457" t="str">
            <v>001581_Z11</v>
          </cell>
          <cell r="P1457">
            <v>3.6999999999999998E-2</v>
          </cell>
          <cell r="AE1457">
            <v>3</v>
          </cell>
        </row>
        <row r="1458">
          <cell r="D1458" t="str">
            <v>001582_Z11</v>
          </cell>
          <cell r="P1458">
            <v>3.6999999999999998E-2</v>
          </cell>
          <cell r="AE1458">
            <v>1</v>
          </cell>
        </row>
        <row r="1459">
          <cell r="D1459" t="str">
            <v>001582_Z11</v>
          </cell>
          <cell r="P1459">
            <v>3.6999999999999998E-2</v>
          </cell>
          <cell r="AE1459">
            <v>2</v>
          </cell>
        </row>
        <row r="1460">
          <cell r="D1460" t="str">
            <v>001582_Z11</v>
          </cell>
          <cell r="P1460">
            <v>3.6999999999999998E-2</v>
          </cell>
          <cell r="AE1460">
            <v>3</v>
          </cell>
        </row>
        <row r="1461">
          <cell r="D1461" t="str">
            <v>001583_Z11</v>
          </cell>
          <cell r="P1461">
            <v>3.6999999999999998E-2</v>
          </cell>
          <cell r="AE1461">
            <v>1</v>
          </cell>
        </row>
        <row r="1462">
          <cell r="D1462" t="str">
            <v>001583_Z11</v>
          </cell>
          <cell r="P1462">
            <v>3.6999999999999998E-2</v>
          </cell>
          <cell r="AE1462">
            <v>2</v>
          </cell>
        </row>
        <row r="1463">
          <cell r="D1463" t="str">
            <v>001583_Z11</v>
          </cell>
          <cell r="P1463">
            <v>3.6999999999999998E-2</v>
          </cell>
          <cell r="AE1463">
            <v>3</v>
          </cell>
        </row>
        <row r="1464">
          <cell r="D1464" t="str">
            <v>001585_Z11</v>
          </cell>
          <cell r="P1464">
            <v>2E-3</v>
          </cell>
          <cell r="AE1464">
            <v>1</v>
          </cell>
        </row>
        <row r="1465">
          <cell r="D1465" t="str">
            <v>001585_Z11</v>
          </cell>
          <cell r="P1465">
            <v>2E-3</v>
          </cell>
          <cell r="AE1465">
            <v>2</v>
          </cell>
        </row>
        <row r="1466">
          <cell r="D1466" t="str">
            <v>001585_Z11</v>
          </cell>
          <cell r="P1466">
            <v>2E-3</v>
          </cell>
          <cell r="AE1466">
            <v>3</v>
          </cell>
        </row>
        <row r="1467">
          <cell r="D1467" t="str">
            <v>001589_Z11</v>
          </cell>
          <cell r="P1467">
            <v>5.0000000000000001E-3</v>
          </cell>
          <cell r="AE1467">
            <v>1</v>
          </cell>
        </row>
        <row r="1468">
          <cell r="D1468" t="str">
            <v>001589_Z11</v>
          </cell>
          <cell r="P1468">
            <v>5.0000000000000001E-3</v>
          </cell>
          <cell r="AE1468">
            <v>2</v>
          </cell>
        </row>
        <row r="1469">
          <cell r="D1469" t="str">
            <v>001589_Z11</v>
          </cell>
          <cell r="P1469">
            <v>5.0000000000000001E-3</v>
          </cell>
          <cell r="AE1469">
            <v>3</v>
          </cell>
        </row>
        <row r="1470">
          <cell r="D1470" t="str">
            <v>001598_Z11</v>
          </cell>
          <cell r="P1470">
            <v>1.7999999999999999E-2</v>
          </cell>
          <cell r="AE1470">
            <v>1</v>
          </cell>
        </row>
        <row r="1471">
          <cell r="D1471" t="str">
            <v>001598_Z11</v>
          </cell>
          <cell r="P1471">
            <v>1.7999999999999999E-2</v>
          </cell>
          <cell r="AE1471">
            <v>2</v>
          </cell>
        </row>
        <row r="1472">
          <cell r="D1472" t="str">
            <v>001598_Z11</v>
          </cell>
          <cell r="P1472">
            <v>1.7999999999999999E-2</v>
          </cell>
          <cell r="AE1472">
            <v>3</v>
          </cell>
        </row>
        <row r="1473">
          <cell r="D1473" t="str">
            <v>001600_Z11</v>
          </cell>
          <cell r="P1473">
            <v>7.4999999999999997E-2</v>
          </cell>
          <cell r="AE1473">
            <v>1</v>
          </cell>
        </row>
        <row r="1474">
          <cell r="D1474" t="str">
            <v>001600_Z11</v>
          </cell>
          <cell r="P1474">
            <v>7.4999999999999997E-2</v>
          </cell>
          <cell r="AE1474">
            <v>2</v>
          </cell>
        </row>
        <row r="1475">
          <cell r="D1475" t="str">
            <v>001600_Z11</v>
          </cell>
          <cell r="P1475">
            <v>7.4999999999999997E-2</v>
          </cell>
          <cell r="AE1475">
            <v>3</v>
          </cell>
        </row>
        <row r="1476">
          <cell r="D1476" t="str">
            <v>001601_Z11</v>
          </cell>
          <cell r="P1476">
            <v>0.4</v>
          </cell>
          <cell r="AE1476">
            <v>1</v>
          </cell>
        </row>
        <row r="1477">
          <cell r="D1477" t="str">
            <v>001601_Z11</v>
          </cell>
          <cell r="P1477">
            <v>0.4</v>
          </cell>
          <cell r="AE1477">
            <v>2</v>
          </cell>
        </row>
        <row r="1478">
          <cell r="D1478" t="str">
            <v>001601_Z11</v>
          </cell>
          <cell r="P1478">
            <v>0.4</v>
          </cell>
          <cell r="AE1478">
            <v>3</v>
          </cell>
        </row>
        <row r="1479">
          <cell r="D1479" t="str">
            <v>001612_Z11</v>
          </cell>
          <cell r="P1479">
            <v>6.0000000000000001E-3</v>
          </cell>
          <cell r="AE1479">
            <v>1</v>
          </cell>
        </row>
        <row r="1480">
          <cell r="D1480" t="str">
            <v>001612_Z11</v>
          </cell>
          <cell r="P1480">
            <v>6.0000000000000001E-3</v>
          </cell>
          <cell r="AE1480">
            <v>2</v>
          </cell>
        </row>
        <row r="1481">
          <cell r="D1481" t="str">
            <v>001612_Z11</v>
          </cell>
          <cell r="P1481">
            <v>6.0000000000000001E-3</v>
          </cell>
          <cell r="AE1481">
            <v>3</v>
          </cell>
        </row>
        <row r="1482">
          <cell r="D1482" t="str">
            <v>001616_Z11</v>
          </cell>
          <cell r="P1482">
            <v>5.0000000000000001E-3</v>
          </cell>
          <cell r="AE1482">
            <v>1</v>
          </cell>
        </row>
        <row r="1483">
          <cell r="D1483" t="str">
            <v>001616_Z11</v>
          </cell>
          <cell r="P1483">
            <v>5.0000000000000001E-3</v>
          </cell>
          <cell r="AE1483">
            <v>2</v>
          </cell>
        </row>
        <row r="1484">
          <cell r="D1484" t="str">
            <v>001616_Z11</v>
          </cell>
          <cell r="P1484">
            <v>5.0000000000000001E-3</v>
          </cell>
          <cell r="AE1484">
            <v>3</v>
          </cell>
        </row>
        <row r="1485">
          <cell r="D1485" t="str">
            <v>001632_Z11</v>
          </cell>
          <cell r="P1485">
            <v>0.1</v>
          </cell>
          <cell r="AE1485">
            <v>1</v>
          </cell>
        </row>
        <row r="1486">
          <cell r="D1486" t="str">
            <v>001632_Z11</v>
          </cell>
          <cell r="P1486">
            <v>0.1</v>
          </cell>
          <cell r="AE1486">
            <v>2</v>
          </cell>
        </row>
        <row r="1487">
          <cell r="D1487" t="str">
            <v>001632_Z11</v>
          </cell>
          <cell r="P1487">
            <v>0.1</v>
          </cell>
          <cell r="AE1487">
            <v>3</v>
          </cell>
        </row>
        <row r="1488">
          <cell r="D1488" t="str">
            <v>001633_Z11</v>
          </cell>
          <cell r="P1488">
            <v>0.09</v>
          </cell>
          <cell r="AE1488">
            <v>1</v>
          </cell>
        </row>
        <row r="1489">
          <cell r="D1489" t="str">
            <v>001633_Z11</v>
          </cell>
          <cell r="P1489">
            <v>0.09</v>
          </cell>
          <cell r="AE1489">
            <v>2</v>
          </cell>
        </row>
        <row r="1490">
          <cell r="D1490" t="str">
            <v>001633_Z11</v>
          </cell>
          <cell r="P1490">
            <v>0.09</v>
          </cell>
          <cell r="AE1490">
            <v>3</v>
          </cell>
        </row>
        <row r="1491">
          <cell r="D1491" t="str">
            <v>001634_Z11</v>
          </cell>
          <cell r="P1491">
            <v>2.4E-2</v>
          </cell>
          <cell r="AE1491">
            <v>1</v>
          </cell>
        </row>
        <row r="1492">
          <cell r="D1492" t="str">
            <v>001634_Z11</v>
          </cell>
          <cell r="P1492">
            <v>2.4E-2</v>
          </cell>
          <cell r="AE1492">
            <v>2</v>
          </cell>
        </row>
        <row r="1493">
          <cell r="D1493" t="str">
            <v>001634_Z11</v>
          </cell>
          <cell r="P1493">
            <v>2.4E-2</v>
          </cell>
          <cell r="AE1493">
            <v>3</v>
          </cell>
        </row>
        <row r="1494">
          <cell r="D1494" t="str">
            <v>001637_Z11</v>
          </cell>
          <cell r="P1494">
            <v>3.3000000000000002E-2</v>
          </cell>
          <cell r="AE1494">
            <v>1</v>
          </cell>
        </row>
        <row r="1495">
          <cell r="D1495" t="str">
            <v>001637_Z11</v>
          </cell>
          <cell r="P1495">
            <v>3.3000000000000002E-2</v>
          </cell>
          <cell r="AE1495">
            <v>2</v>
          </cell>
        </row>
        <row r="1496">
          <cell r="D1496" t="str">
            <v>001637_Z11</v>
          </cell>
          <cell r="P1496">
            <v>3.3000000000000002E-2</v>
          </cell>
          <cell r="AE1496">
            <v>3</v>
          </cell>
        </row>
        <row r="1497">
          <cell r="D1497" t="str">
            <v>001644_Z11</v>
          </cell>
          <cell r="P1497">
            <v>2.8000000000000001E-2</v>
          </cell>
          <cell r="AE1497">
            <v>1</v>
          </cell>
        </row>
        <row r="1498">
          <cell r="D1498" t="str">
            <v>001644_Z11</v>
          </cell>
          <cell r="P1498">
            <v>2.8000000000000001E-2</v>
          </cell>
          <cell r="AE1498">
            <v>2</v>
          </cell>
        </row>
        <row r="1499">
          <cell r="D1499" t="str">
            <v>001644_Z11</v>
          </cell>
          <cell r="P1499">
            <v>2.8000000000000001E-2</v>
          </cell>
          <cell r="AE1499">
            <v>3</v>
          </cell>
        </row>
        <row r="1500">
          <cell r="D1500" t="str">
            <v>001647_Z11</v>
          </cell>
          <cell r="P1500">
            <v>0.03</v>
          </cell>
          <cell r="AE1500">
            <v>1</v>
          </cell>
        </row>
        <row r="1501">
          <cell r="D1501" t="str">
            <v>001647_Z11</v>
          </cell>
          <cell r="P1501">
            <v>0.03</v>
          </cell>
          <cell r="AE1501">
            <v>2</v>
          </cell>
        </row>
        <row r="1502">
          <cell r="D1502" t="str">
            <v>001647_Z11</v>
          </cell>
          <cell r="P1502">
            <v>0.03</v>
          </cell>
          <cell r="AE1502">
            <v>3</v>
          </cell>
        </row>
        <row r="1503">
          <cell r="D1503" t="str">
            <v>001648_Z11</v>
          </cell>
          <cell r="P1503">
            <v>2.5999999999999999E-2</v>
          </cell>
          <cell r="AE1503">
            <v>1</v>
          </cell>
        </row>
        <row r="1504">
          <cell r="D1504" t="str">
            <v>001648_Z11</v>
          </cell>
          <cell r="P1504">
            <v>2.5999999999999999E-2</v>
          </cell>
          <cell r="AE1504">
            <v>2</v>
          </cell>
        </row>
        <row r="1505">
          <cell r="D1505" t="str">
            <v>001648_Z11</v>
          </cell>
          <cell r="P1505">
            <v>2.5999999999999999E-2</v>
          </cell>
          <cell r="AE1505">
            <v>3</v>
          </cell>
        </row>
        <row r="1506">
          <cell r="D1506" t="str">
            <v>001660_Z11</v>
          </cell>
          <cell r="P1506">
            <v>0.03</v>
          </cell>
          <cell r="AE1506">
            <v>1</v>
          </cell>
        </row>
        <row r="1507">
          <cell r="D1507" t="str">
            <v>001660_Z11</v>
          </cell>
          <cell r="P1507">
            <v>0.03</v>
          </cell>
          <cell r="AE1507">
            <v>2</v>
          </cell>
        </row>
        <row r="1508">
          <cell r="D1508" t="str">
            <v>001660_Z11</v>
          </cell>
          <cell r="P1508">
            <v>0.03</v>
          </cell>
          <cell r="AE1508">
            <v>3</v>
          </cell>
        </row>
        <row r="1509">
          <cell r="D1509" t="str">
            <v>001665_Z11</v>
          </cell>
          <cell r="P1509">
            <v>1.0999999999999999E-2</v>
          </cell>
          <cell r="AE1509">
            <v>1</v>
          </cell>
        </row>
        <row r="1510">
          <cell r="D1510" t="str">
            <v>001665_Z11</v>
          </cell>
          <cell r="P1510">
            <v>1.0999999999999999E-2</v>
          </cell>
          <cell r="AE1510">
            <v>2</v>
          </cell>
        </row>
        <row r="1511">
          <cell r="D1511" t="str">
            <v>001665_Z11</v>
          </cell>
          <cell r="P1511">
            <v>1.0999999999999999E-2</v>
          </cell>
          <cell r="AE1511">
            <v>3</v>
          </cell>
        </row>
        <row r="1512">
          <cell r="D1512" t="str">
            <v>001679_Z11</v>
          </cell>
          <cell r="P1512">
            <v>0.03</v>
          </cell>
          <cell r="AE1512">
            <v>1</v>
          </cell>
        </row>
        <row r="1513">
          <cell r="D1513" t="str">
            <v>001679_Z11</v>
          </cell>
          <cell r="P1513">
            <v>0.03</v>
          </cell>
          <cell r="AE1513">
            <v>2</v>
          </cell>
        </row>
        <row r="1514">
          <cell r="D1514" t="str">
            <v>001679_Z11</v>
          </cell>
          <cell r="P1514">
            <v>0.03</v>
          </cell>
          <cell r="AE1514">
            <v>3</v>
          </cell>
        </row>
        <row r="1515">
          <cell r="D1515" t="str">
            <v>001687_Z11</v>
          </cell>
          <cell r="P1515">
            <v>5.5E-2</v>
          </cell>
          <cell r="AE1515">
            <v>1</v>
          </cell>
        </row>
        <row r="1516">
          <cell r="D1516" t="str">
            <v>001687_Z11</v>
          </cell>
          <cell r="P1516">
            <v>5.5E-2</v>
          </cell>
          <cell r="AE1516">
            <v>2</v>
          </cell>
        </row>
        <row r="1517">
          <cell r="D1517" t="str">
            <v>001687_Z11</v>
          </cell>
          <cell r="P1517">
            <v>5.5E-2</v>
          </cell>
          <cell r="AE1517">
            <v>3</v>
          </cell>
        </row>
        <row r="1518">
          <cell r="D1518" t="str">
            <v>001688_Z11</v>
          </cell>
          <cell r="P1518">
            <v>2.1999999999999999E-2</v>
          </cell>
          <cell r="AE1518">
            <v>1</v>
          </cell>
        </row>
        <row r="1519">
          <cell r="D1519" t="str">
            <v>001688_Z11</v>
          </cell>
          <cell r="P1519">
            <v>2.1999999999999999E-2</v>
          </cell>
          <cell r="AE1519">
            <v>2</v>
          </cell>
        </row>
        <row r="1520">
          <cell r="D1520" t="str">
            <v>001688_Z11</v>
          </cell>
          <cell r="P1520">
            <v>2.1999999999999999E-2</v>
          </cell>
          <cell r="AE1520">
            <v>3</v>
          </cell>
        </row>
        <row r="1521">
          <cell r="D1521" t="str">
            <v>001695_Z11</v>
          </cell>
          <cell r="P1521">
            <v>0.16</v>
          </cell>
          <cell r="AE1521">
            <v>1</v>
          </cell>
        </row>
        <row r="1522">
          <cell r="D1522" t="str">
            <v>001695_Z11</v>
          </cell>
          <cell r="P1522">
            <v>0.16</v>
          </cell>
          <cell r="AE1522">
            <v>2</v>
          </cell>
        </row>
        <row r="1523">
          <cell r="D1523" t="str">
            <v>001695_Z11</v>
          </cell>
          <cell r="P1523">
            <v>0.16</v>
          </cell>
          <cell r="AE1523">
            <v>3</v>
          </cell>
        </row>
        <row r="1524">
          <cell r="D1524" t="str">
            <v>001698_Z11</v>
          </cell>
          <cell r="P1524">
            <v>2.1999999999999999E-2</v>
          </cell>
          <cell r="AE1524">
            <v>1</v>
          </cell>
        </row>
        <row r="1525">
          <cell r="D1525" t="str">
            <v>001698_Z11</v>
          </cell>
          <cell r="P1525">
            <v>2.1999999999999999E-2</v>
          </cell>
          <cell r="AE1525">
            <v>2</v>
          </cell>
        </row>
        <row r="1526">
          <cell r="D1526" t="str">
            <v>001698_Z11</v>
          </cell>
          <cell r="P1526">
            <v>2.1999999999999999E-2</v>
          </cell>
          <cell r="AE1526">
            <v>3</v>
          </cell>
        </row>
        <row r="1527">
          <cell r="D1527" t="str">
            <v>001700_Z11</v>
          </cell>
          <cell r="P1527">
            <v>0.03</v>
          </cell>
          <cell r="AE1527">
            <v>1</v>
          </cell>
        </row>
        <row r="1528">
          <cell r="D1528" t="str">
            <v>001700_Z11</v>
          </cell>
          <cell r="P1528">
            <v>0.03</v>
          </cell>
          <cell r="AE1528">
            <v>2</v>
          </cell>
        </row>
        <row r="1529">
          <cell r="D1529" t="str">
            <v>001700_Z11</v>
          </cell>
          <cell r="P1529">
            <v>0.03</v>
          </cell>
          <cell r="AE1529">
            <v>3</v>
          </cell>
        </row>
        <row r="1530">
          <cell r="D1530" t="str">
            <v>001702_Z11</v>
          </cell>
          <cell r="P1530">
            <v>7.4999999999999997E-2</v>
          </cell>
          <cell r="AE1530">
            <v>1</v>
          </cell>
        </row>
        <row r="1531">
          <cell r="D1531" t="str">
            <v>001702_Z11</v>
          </cell>
          <cell r="P1531">
            <v>7.4999999999999997E-2</v>
          </cell>
          <cell r="AE1531">
            <v>2</v>
          </cell>
        </row>
        <row r="1532">
          <cell r="D1532" t="str">
            <v>001702_Z11</v>
          </cell>
          <cell r="P1532">
            <v>7.4999999999999997E-2</v>
          </cell>
          <cell r="AE1532">
            <v>3</v>
          </cell>
        </row>
        <row r="1533">
          <cell r="D1533" t="str">
            <v>001705_Z11</v>
          </cell>
          <cell r="P1533">
            <v>0.42599999999999999</v>
          </cell>
          <cell r="AE1533">
            <v>1</v>
          </cell>
        </row>
        <row r="1534">
          <cell r="D1534" t="str">
            <v>001705_Z11</v>
          </cell>
          <cell r="P1534">
            <v>0.42599999999999999</v>
          </cell>
          <cell r="AE1534">
            <v>2</v>
          </cell>
        </row>
        <row r="1535">
          <cell r="D1535" t="str">
            <v>001705_Z11</v>
          </cell>
          <cell r="P1535">
            <v>0.42599999999999999</v>
          </cell>
          <cell r="AE1535">
            <v>3</v>
          </cell>
        </row>
        <row r="1536">
          <cell r="D1536" t="str">
            <v>001706_Z11</v>
          </cell>
          <cell r="P1536">
            <v>0.03</v>
          </cell>
          <cell r="AE1536">
            <v>1</v>
          </cell>
        </row>
        <row r="1537">
          <cell r="D1537" t="str">
            <v>001706_Z11</v>
          </cell>
          <cell r="P1537">
            <v>0.03</v>
          </cell>
          <cell r="AE1537">
            <v>2</v>
          </cell>
        </row>
        <row r="1538">
          <cell r="D1538" t="str">
            <v>001706_Z11</v>
          </cell>
          <cell r="P1538">
            <v>0.03</v>
          </cell>
          <cell r="AE1538">
            <v>3</v>
          </cell>
        </row>
        <row r="1539">
          <cell r="D1539" t="str">
            <v>001708_Z11</v>
          </cell>
          <cell r="P1539">
            <v>1.6E-2</v>
          </cell>
          <cell r="AE1539">
            <v>1</v>
          </cell>
        </row>
        <row r="1540">
          <cell r="D1540" t="str">
            <v>001708_Z11</v>
          </cell>
          <cell r="P1540">
            <v>1.6E-2</v>
          </cell>
          <cell r="AE1540">
            <v>2</v>
          </cell>
        </row>
        <row r="1541">
          <cell r="D1541" t="str">
            <v>001708_Z11</v>
          </cell>
          <cell r="P1541">
            <v>1.6E-2</v>
          </cell>
          <cell r="AE1541">
            <v>3</v>
          </cell>
        </row>
        <row r="1542">
          <cell r="D1542" t="str">
            <v>001709_Z11</v>
          </cell>
          <cell r="P1542">
            <v>4.0000000000000001E-3</v>
          </cell>
          <cell r="AE1542">
            <v>1</v>
          </cell>
        </row>
        <row r="1543">
          <cell r="D1543" t="str">
            <v>001709_Z11</v>
          </cell>
          <cell r="P1543">
            <v>4.0000000000000001E-3</v>
          </cell>
          <cell r="AE1543">
            <v>2</v>
          </cell>
        </row>
        <row r="1544">
          <cell r="D1544" t="str">
            <v>001709_Z11</v>
          </cell>
          <cell r="P1544">
            <v>4.0000000000000001E-3</v>
          </cell>
          <cell r="AE1544">
            <v>3</v>
          </cell>
        </row>
        <row r="1545">
          <cell r="D1545" t="str">
            <v>001713_Z11</v>
          </cell>
          <cell r="P1545">
            <v>6.0000000000000001E-3</v>
          </cell>
          <cell r="AE1545">
            <v>1</v>
          </cell>
        </row>
        <row r="1546">
          <cell r="D1546" t="str">
            <v>001713_Z11</v>
          </cell>
          <cell r="P1546">
            <v>6.0000000000000001E-3</v>
          </cell>
          <cell r="AE1546">
            <v>2</v>
          </cell>
        </row>
        <row r="1547">
          <cell r="D1547" t="str">
            <v>001713_Z11</v>
          </cell>
          <cell r="P1547">
            <v>6.0000000000000001E-3</v>
          </cell>
          <cell r="AE1547">
            <v>3</v>
          </cell>
        </row>
        <row r="1548">
          <cell r="D1548" t="str">
            <v>001714_Z11</v>
          </cell>
          <cell r="P1548">
            <v>1.7999999999999999E-2</v>
          </cell>
          <cell r="AE1548">
            <v>1</v>
          </cell>
        </row>
        <row r="1549">
          <cell r="D1549" t="str">
            <v>001714_Z11</v>
          </cell>
          <cell r="P1549">
            <v>1.7999999999999999E-2</v>
          </cell>
          <cell r="AE1549">
            <v>2</v>
          </cell>
        </row>
        <row r="1550">
          <cell r="D1550" t="str">
            <v>001714_Z11</v>
          </cell>
          <cell r="P1550">
            <v>1.7999999999999999E-2</v>
          </cell>
          <cell r="AE1550">
            <v>3</v>
          </cell>
        </row>
        <row r="1551">
          <cell r="D1551" t="str">
            <v>001715_Z11</v>
          </cell>
          <cell r="P1551">
            <v>1.0999999999999999E-2</v>
          </cell>
          <cell r="AE1551">
            <v>1</v>
          </cell>
        </row>
        <row r="1552">
          <cell r="D1552" t="str">
            <v>001715_Z11</v>
          </cell>
          <cell r="P1552">
            <v>1.0999999999999999E-2</v>
          </cell>
          <cell r="AE1552">
            <v>2</v>
          </cell>
        </row>
        <row r="1553">
          <cell r="D1553" t="str">
            <v>001715_Z11</v>
          </cell>
          <cell r="P1553">
            <v>1.0999999999999999E-2</v>
          </cell>
          <cell r="AE1553">
            <v>3</v>
          </cell>
        </row>
        <row r="1554">
          <cell r="D1554" t="str">
            <v>001716_Z11</v>
          </cell>
          <cell r="P1554">
            <v>1.0999999999999999E-2</v>
          </cell>
          <cell r="AE1554">
            <v>1</v>
          </cell>
        </row>
        <row r="1555">
          <cell r="D1555" t="str">
            <v>001716_Z11</v>
          </cell>
          <cell r="P1555">
            <v>1.0999999999999999E-2</v>
          </cell>
          <cell r="AE1555">
            <v>2</v>
          </cell>
        </row>
        <row r="1556">
          <cell r="D1556" t="str">
            <v>001716_Z11</v>
          </cell>
          <cell r="P1556">
            <v>1.0999999999999999E-2</v>
          </cell>
          <cell r="AE1556">
            <v>3</v>
          </cell>
        </row>
        <row r="1557">
          <cell r="D1557" t="str">
            <v>001719_Z11</v>
          </cell>
          <cell r="P1557">
            <v>2.1999999999999999E-2</v>
          </cell>
          <cell r="AE1557">
            <v>1</v>
          </cell>
        </row>
        <row r="1558">
          <cell r="D1558" t="str">
            <v>001725_Z11</v>
          </cell>
          <cell r="P1558">
            <v>0.11</v>
          </cell>
          <cell r="AE1558">
            <v>1</v>
          </cell>
        </row>
        <row r="1559">
          <cell r="D1559" t="str">
            <v>001725_Z11</v>
          </cell>
          <cell r="P1559">
            <v>0.11</v>
          </cell>
          <cell r="AE1559">
            <v>2</v>
          </cell>
        </row>
        <row r="1560">
          <cell r="D1560" t="str">
            <v>001725_Z11</v>
          </cell>
          <cell r="P1560">
            <v>0.11</v>
          </cell>
          <cell r="AE1560">
            <v>3</v>
          </cell>
        </row>
        <row r="1561">
          <cell r="D1561" t="str">
            <v>001731_Z11</v>
          </cell>
          <cell r="P1561">
            <v>5.5E-2</v>
          </cell>
          <cell r="AE1561">
            <v>1</v>
          </cell>
        </row>
        <row r="1562">
          <cell r="D1562" t="str">
            <v>001731_Z11</v>
          </cell>
          <cell r="P1562">
            <v>5.5E-2</v>
          </cell>
          <cell r="AE1562">
            <v>2</v>
          </cell>
        </row>
        <row r="1563">
          <cell r="D1563" t="str">
            <v>001731_Z11</v>
          </cell>
          <cell r="P1563">
            <v>5.5E-2</v>
          </cell>
          <cell r="AE1563">
            <v>3</v>
          </cell>
        </row>
        <row r="1564">
          <cell r="D1564" t="str">
            <v>001732_Z11</v>
          </cell>
          <cell r="P1564">
            <v>2.1999999999999999E-2</v>
          </cell>
          <cell r="AE1564">
            <v>1</v>
          </cell>
        </row>
        <row r="1565">
          <cell r="D1565" t="str">
            <v>001732_Z11</v>
          </cell>
          <cell r="P1565">
            <v>2.1999999999999999E-2</v>
          </cell>
          <cell r="AE1565">
            <v>2</v>
          </cell>
        </row>
        <row r="1566">
          <cell r="D1566" t="str">
            <v>001732_Z11</v>
          </cell>
          <cell r="P1566">
            <v>2.1999999999999999E-2</v>
          </cell>
          <cell r="AE1566">
            <v>3</v>
          </cell>
        </row>
        <row r="1567">
          <cell r="D1567" t="str">
            <v>001733_Z11</v>
          </cell>
          <cell r="P1567">
            <v>0.02</v>
          </cell>
          <cell r="AE1567">
            <v>1</v>
          </cell>
        </row>
        <row r="1568">
          <cell r="D1568" t="str">
            <v>001733_Z11</v>
          </cell>
          <cell r="P1568">
            <v>0.02</v>
          </cell>
          <cell r="AE1568">
            <v>2</v>
          </cell>
        </row>
        <row r="1569">
          <cell r="D1569" t="str">
            <v>001733_Z11</v>
          </cell>
          <cell r="P1569">
            <v>0.02</v>
          </cell>
          <cell r="AE1569">
            <v>3</v>
          </cell>
        </row>
        <row r="1570">
          <cell r="D1570" t="str">
            <v>001736_Z11</v>
          </cell>
          <cell r="P1570">
            <v>1.0999999999999999E-2</v>
          </cell>
          <cell r="AE1570">
            <v>1</v>
          </cell>
        </row>
        <row r="1571">
          <cell r="D1571" t="str">
            <v>001736_Z11</v>
          </cell>
          <cell r="P1571">
            <v>1.0999999999999999E-2</v>
          </cell>
          <cell r="AE1571">
            <v>2</v>
          </cell>
        </row>
        <row r="1572">
          <cell r="D1572" t="str">
            <v>001736_Z11</v>
          </cell>
          <cell r="P1572">
            <v>1.0999999999999999E-2</v>
          </cell>
          <cell r="AE1572">
            <v>3</v>
          </cell>
        </row>
        <row r="1573">
          <cell r="D1573" t="str">
            <v>001740_Z11</v>
          </cell>
          <cell r="P1573">
            <v>1.7999999999999999E-2</v>
          </cell>
          <cell r="AE1573">
            <v>1</v>
          </cell>
        </row>
        <row r="1574">
          <cell r="D1574" t="str">
            <v>001741_Z11</v>
          </cell>
          <cell r="P1574">
            <v>5.0000000000000001E-3</v>
          </cell>
          <cell r="AE1574">
            <v>1</v>
          </cell>
        </row>
        <row r="1575">
          <cell r="D1575" t="str">
            <v>001741_Z11</v>
          </cell>
          <cell r="P1575">
            <v>5.0000000000000001E-3</v>
          </cell>
          <cell r="AE1575">
            <v>2</v>
          </cell>
        </row>
        <row r="1576">
          <cell r="D1576" t="str">
            <v>001741_Z11</v>
          </cell>
          <cell r="P1576">
            <v>5.0000000000000001E-3</v>
          </cell>
          <cell r="AE1576">
            <v>3</v>
          </cell>
        </row>
        <row r="1577">
          <cell r="D1577" t="str">
            <v>001743_Z11</v>
          </cell>
          <cell r="P1577">
            <v>4.3999999999999997E-2</v>
          </cell>
          <cell r="AE1577">
            <v>1</v>
          </cell>
        </row>
        <row r="1578">
          <cell r="D1578" t="str">
            <v>001743_Z11</v>
          </cell>
          <cell r="P1578">
            <v>4.3999999999999997E-2</v>
          </cell>
          <cell r="AE1578">
            <v>2</v>
          </cell>
        </row>
        <row r="1579">
          <cell r="D1579" t="str">
            <v>001743_Z11</v>
          </cell>
          <cell r="P1579">
            <v>4.3999999999999997E-2</v>
          </cell>
          <cell r="AE1579">
            <v>3</v>
          </cell>
        </row>
        <row r="1580">
          <cell r="D1580" t="str">
            <v>001746_Z11</v>
          </cell>
          <cell r="P1580">
            <v>0.05</v>
          </cell>
          <cell r="AE1580">
            <v>1</v>
          </cell>
        </row>
        <row r="1581">
          <cell r="D1581" t="str">
            <v>001746_Z11</v>
          </cell>
          <cell r="P1581">
            <v>0.05</v>
          </cell>
          <cell r="AE1581">
            <v>2</v>
          </cell>
        </row>
        <row r="1582">
          <cell r="D1582" t="str">
            <v>001746_Z11</v>
          </cell>
          <cell r="P1582">
            <v>0.05</v>
          </cell>
          <cell r="AE1582">
            <v>3</v>
          </cell>
        </row>
        <row r="1583">
          <cell r="D1583" t="str">
            <v>001747_Z11</v>
          </cell>
          <cell r="P1583">
            <v>0.01</v>
          </cell>
          <cell r="AE1583">
            <v>1</v>
          </cell>
        </row>
        <row r="1584">
          <cell r="D1584" t="str">
            <v>001747_Z11</v>
          </cell>
          <cell r="P1584">
            <v>0.01</v>
          </cell>
          <cell r="AE1584">
            <v>2</v>
          </cell>
        </row>
        <row r="1585">
          <cell r="D1585" t="str">
            <v>001747_Z11</v>
          </cell>
          <cell r="P1585">
            <v>0.01</v>
          </cell>
          <cell r="AE1585">
            <v>3</v>
          </cell>
        </row>
        <row r="1586">
          <cell r="D1586" t="str">
            <v>001753_Z11</v>
          </cell>
          <cell r="P1586">
            <v>4.8000000000000001E-2</v>
          </cell>
          <cell r="AE1586">
            <v>1</v>
          </cell>
        </row>
        <row r="1587">
          <cell r="D1587" t="str">
            <v>001753_Z11</v>
          </cell>
          <cell r="P1587">
            <v>4.8000000000000001E-2</v>
          </cell>
          <cell r="AE1587">
            <v>2</v>
          </cell>
        </row>
        <row r="1588">
          <cell r="D1588" t="str">
            <v>001753_Z11</v>
          </cell>
          <cell r="P1588">
            <v>4.8000000000000001E-2</v>
          </cell>
          <cell r="AE1588">
            <v>3</v>
          </cell>
        </row>
        <row r="1589">
          <cell r="D1589" t="str">
            <v>001758_Z11</v>
          </cell>
          <cell r="P1589">
            <v>0.11</v>
          </cell>
          <cell r="AE1589">
            <v>1</v>
          </cell>
        </row>
        <row r="1590">
          <cell r="D1590" t="str">
            <v>001758_Z11</v>
          </cell>
          <cell r="P1590">
            <v>0.11</v>
          </cell>
          <cell r="AE1590">
            <v>2</v>
          </cell>
        </row>
        <row r="1591">
          <cell r="D1591" t="str">
            <v>001758_Z11</v>
          </cell>
          <cell r="P1591">
            <v>0.11</v>
          </cell>
          <cell r="AE1591">
            <v>3</v>
          </cell>
        </row>
        <row r="1592">
          <cell r="D1592" t="str">
            <v>001761_Z11</v>
          </cell>
          <cell r="P1592">
            <v>0.01</v>
          </cell>
          <cell r="AE1592">
            <v>1</v>
          </cell>
        </row>
        <row r="1593">
          <cell r="D1593" t="str">
            <v>001761_Z11</v>
          </cell>
          <cell r="P1593">
            <v>0.01</v>
          </cell>
          <cell r="AE1593">
            <v>2</v>
          </cell>
        </row>
        <row r="1594">
          <cell r="D1594" t="str">
            <v>001761_Z11</v>
          </cell>
          <cell r="P1594">
            <v>0.01</v>
          </cell>
          <cell r="AE1594">
            <v>3</v>
          </cell>
        </row>
        <row r="1595">
          <cell r="D1595" t="str">
            <v>001769_Z11</v>
          </cell>
          <cell r="P1595">
            <v>0.12</v>
          </cell>
          <cell r="AE1595">
            <v>1</v>
          </cell>
        </row>
        <row r="1596">
          <cell r="D1596" t="str">
            <v>001769_Z11</v>
          </cell>
          <cell r="P1596">
            <v>0.12</v>
          </cell>
          <cell r="AE1596">
            <v>2</v>
          </cell>
        </row>
        <row r="1597">
          <cell r="D1597" t="str">
            <v>001769_Z11</v>
          </cell>
          <cell r="P1597">
            <v>0.12</v>
          </cell>
          <cell r="AE1597">
            <v>3</v>
          </cell>
        </row>
        <row r="1598">
          <cell r="D1598" t="str">
            <v>001770_Z11</v>
          </cell>
          <cell r="P1598">
            <v>5.0000000000000001E-3</v>
          </cell>
          <cell r="AE1598">
            <v>1</v>
          </cell>
        </row>
        <row r="1599">
          <cell r="D1599" t="str">
            <v>001770_Z11</v>
          </cell>
          <cell r="P1599">
            <v>5.0000000000000001E-3</v>
          </cell>
          <cell r="AE1599">
            <v>2</v>
          </cell>
        </row>
        <row r="1600">
          <cell r="D1600" t="str">
            <v>001770_Z11</v>
          </cell>
          <cell r="P1600">
            <v>5.0000000000000001E-3</v>
          </cell>
          <cell r="AE1600">
            <v>3</v>
          </cell>
        </row>
        <row r="1601">
          <cell r="D1601" t="str">
            <v>001774_Z11</v>
          </cell>
          <cell r="P1601">
            <v>1.4999999999999999E-2</v>
          </cell>
          <cell r="AE1601">
            <v>1</v>
          </cell>
        </row>
        <row r="1602">
          <cell r="D1602" t="str">
            <v>001774_Z11</v>
          </cell>
          <cell r="P1602">
            <v>1.4999999999999999E-2</v>
          </cell>
          <cell r="AE1602">
            <v>2</v>
          </cell>
        </row>
        <row r="1603">
          <cell r="D1603" t="str">
            <v>001774_Z11</v>
          </cell>
          <cell r="P1603">
            <v>1.4999999999999999E-2</v>
          </cell>
          <cell r="AE1603">
            <v>3</v>
          </cell>
        </row>
        <row r="1604">
          <cell r="D1604" t="str">
            <v>001775_Z11</v>
          </cell>
          <cell r="P1604">
            <v>1.4999999999999999E-2</v>
          </cell>
          <cell r="AE1604">
            <v>1</v>
          </cell>
        </row>
        <row r="1605">
          <cell r="D1605" t="str">
            <v>001775_Z11</v>
          </cell>
          <cell r="P1605">
            <v>1.4999999999999999E-2</v>
          </cell>
          <cell r="AE1605">
            <v>2</v>
          </cell>
        </row>
        <row r="1606">
          <cell r="D1606" t="str">
            <v>001775_Z11</v>
          </cell>
          <cell r="P1606">
            <v>1.4999999999999999E-2</v>
          </cell>
          <cell r="AE1606">
            <v>3</v>
          </cell>
        </row>
        <row r="1607">
          <cell r="D1607" t="str">
            <v>001778_Z11</v>
          </cell>
          <cell r="P1607">
            <v>0.02</v>
          </cell>
          <cell r="AE1607">
            <v>1</v>
          </cell>
        </row>
        <row r="1608">
          <cell r="D1608" t="str">
            <v>001778_Z11</v>
          </cell>
          <cell r="P1608">
            <v>0.02</v>
          </cell>
          <cell r="AE1608">
            <v>2</v>
          </cell>
        </row>
        <row r="1609">
          <cell r="D1609" t="str">
            <v>001778_Z11</v>
          </cell>
          <cell r="P1609">
            <v>0.02</v>
          </cell>
          <cell r="AE1609">
            <v>3</v>
          </cell>
        </row>
        <row r="1610">
          <cell r="D1610" t="str">
            <v>001798_Z11</v>
          </cell>
          <cell r="P1610">
            <v>2.3E-2</v>
          </cell>
          <cell r="AE1610">
            <v>1</v>
          </cell>
        </row>
        <row r="1611">
          <cell r="D1611" t="str">
            <v>001798_Z11</v>
          </cell>
          <cell r="P1611">
            <v>2.3E-2</v>
          </cell>
          <cell r="AE1611">
            <v>2</v>
          </cell>
        </row>
        <row r="1612">
          <cell r="D1612" t="str">
            <v>001798_Z11</v>
          </cell>
          <cell r="P1612">
            <v>2.3E-2</v>
          </cell>
          <cell r="AE1612">
            <v>3</v>
          </cell>
        </row>
        <row r="1613">
          <cell r="D1613" t="str">
            <v>001799_Z11</v>
          </cell>
          <cell r="P1613">
            <v>2.3E-2</v>
          </cell>
          <cell r="AE1613">
            <v>1</v>
          </cell>
        </row>
        <row r="1614">
          <cell r="D1614" t="str">
            <v>001799_Z11</v>
          </cell>
          <cell r="P1614">
            <v>2.3E-2</v>
          </cell>
          <cell r="AE1614">
            <v>2</v>
          </cell>
        </row>
        <row r="1615">
          <cell r="D1615" t="str">
            <v>001799_Z11</v>
          </cell>
          <cell r="P1615">
            <v>2.3E-2</v>
          </cell>
          <cell r="AE1615">
            <v>3</v>
          </cell>
        </row>
        <row r="1616">
          <cell r="D1616" t="str">
            <v>001800_Z11</v>
          </cell>
          <cell r="P1616">
            <v>5.5E-2</v>
          </cell>
          <cell r="AE1616">
            <v>1</v>
          </cell>
        </row>
        <row r="1617">
          <cell r="D1617" t="str">
            <v>001800_Z11</v>
          </cell>
          <cell r="P1617">
            <v>5.5E-2</v>
          </cell>
          <cell r="AE1617">
            <v>2</v>
          </cell>
        </row>
        <row r="1618">
          <cell r="D1618" t="str">
            <v>001800_Z11</v>
          </cell>
          <cell r="P1618">
            <v>5.5E-2</v>
          </cell>
          <cell r="AE1618">
            <v>3</v>
          </cell>
        </row>
        <row r="1619">
          <cell r="D1619" t="str">
            <v>001804_Z11</v>
          </cell>
          <cell r="P1619">
            <v>1.2999999999999999E-2</v>
          </cell>
          <cell r="AE1619">
            <v>1</v>
          </cell>
        </row>
        <row r="1620">
          <cell r="D1620" t="str">
            <v>001805_Z11</v>
          </cell>
          <cell r="P1620">
            <v>8.0000000000000002E-3</v>
          </cell>
          <cell r="AE1620">
            <v>1</v>
          </cell>
        </row>
        <row r="1621">
          <cell r="D1621" t="str">
            <v>001805_Z11</v>
          </cell>
          <cell r="P1621">
            <v>8.0000000000000002E-3</v>
          </cell>
          <cell r="AE1621">
            <v>2</v>
          </cell>
        </row>
        <row r="1622">
          <cell r="D1622" t="str">
            <v>001805_Z11</v>
          </cell>
          <cell r="P1622">
            <v>8.0000000000000002E-3</v>
          </cell>
          <cell r="AE1622">
            <v>3</v>
          </cell>
        </row>
        <row r="1623">
          <cell r="D1623" t="str">
            <v>001810_Z11</v>
          </cell>
          <cell r="P1623">
            <v>0.03</v>
          </cell>
          <cell r="AE1623">
            <v>1</v>
          </cell>
        </row>
        <row r="1624">
          <cell r="D1624" t="str">
            <v>001810_Z11</v>
          </cell>
          <cell r="P1624">
            <v>0.03</v>
          </cell>
          <cell r="AE1624">
            <v>2</v>
          </cell>
        </row>
        <row r="1625">
          <cell r="D1625" t="str">
            <v>001810_Z11</v>
          </cell>
          <cell r="P1625">
            <v>0.03</v>
          </cell>
          <cell r="AE1625">
            <v>3</v>
          </cell>
        </row>
        <row r="1626">
          <cell r="D1626" t="str">
            <v>001813_Z11</v>
          </cell>
          <cell r="P1626">
            <v>7.4999999999999997E-2</v>
          </cell>
          <cell r="AE1626">
            <v>1</v>
          </cell>
        </row>
        <row r="1627">
          <cell r="D1627" t="str">
            <v>001813_Z11</v>
          </cell>
          <cell r="P1627">
            <v>7.4999999999999997E-2</v>
          </cell>
          <cell r="AE1627">
            <v>2</v>
          </cell>
        </row>
        <row r="1628">
          <cell r="D1628" t="str">
            <v>001813_Z11</v>
          </cell>
          <cell r="P1628">
            <v>7.4999999999999997E-2</v>
          </cell>
          <cell r="AE1628">
            <v>3</v>
          </cell>
        </row>
        <row r="1629">
          <cell r="D1629" t="str">
            <v>001817_Z11</v>
          </cell>
          <cell r="P1629">
            <v>0.03</v>
          </cell>
          <cell r="AE1629">
            <v>1</v>
          </cell>
        </row>
        <row r="1630">
          <cell r="D1630" t="str">
            <v>001817_Z11</v>
          </cell>
          <cell r="P1630">
            <v>0.03</v>
          </cell>
          <cell r="AE1630">
            <v>2</v>
          </cell>
        </row>
        <row r="1631">
          <cell r="D1631" t="str">
            <v>001817_Z11</v>
          </cell>
          <cell r="P1631">
            <v>0.03</v>
          </cell>
          <cell r="AE1631">
            <v>3</v>
          </cell>
        </row>
        <row r="1632">
          <cell r="D1632" t="str">
            <v>001830_Z11</v>
          </cell>
          <cell r="P1632">
            <v>2.5000000000000001E-2</v>
          </cell>
          <cell r="AE1632">
            <v>1</v>
          </cell>
        </row>
        <row r="1633">
          <cell r="D1633" t="str">
            <v>001830_Z11</v>
          </cell>
          <cell r="P1633">
            <v>2.5000000000000001E-2</v>
          </cell>
          <cell r="AE1633">
            <v>2</v>
          </cell>
        </row>
        <row r="1634">
          <cell r="D1634" t="str">
            <v>001830_Z11</v>
          </cell>
          <cell r="P1634">
            <v>2.5000000000000001E-2</v>
          </cell>
          <cell r="AE1634">
            <v>3</v>
          </cell>
        </row>
        <row r="1635">
          <cell r="D1635" t="str">
            <v>001831_Z11</v>
          </cell>
          <cell r="P1635">
            <v>0.42</v>
          </cell>
          <cell r="AE1635">
            <v>1</v>
          </cell>
        </row>
        <row r="1636">
          <cell r="D1636" t="str">
            <v>001831_Z11</v>
          </cell>
          <cell r="P1636">
            <v>0.42</v>
          </cell>
          <cell r="AE1636">
            <v>2</v>
          </cell>
        </row>
        <row r="1637">
          <cell r="D1637" t="str">
            <v>001831_Z11</v>
          </cell>
          <cell r="P1637">
            <v>0.42</v>
          </cell>
          <cell r="AE1637">
            <v>3</v>
          </cell>
        </row>
        <row r="1638">
          <cell r="D1638" t="str">
            <v>001832_Z11</v>
          </cell>
          <cell r="P1638">
            <v>0.13200000000000001</v>
          </cell>
          <cell r="AE1638">
            <v>1</v>
          </cell>
        </row>
        <row r="1639">
          <cell r="D1639" t="str">
            <v>001832_Z11</v>
          </cell>
          <cell r="P1639">
            <v>0.13200000000000001</v>
          </cell>
          <cell r="AE1639">
            <v>2</v>
          </cell>
        </row>
        <row r="1640">
          <cell r="D1640" t="str">
            <v>001832_Z11</v>
          </cell>
          <cell r="P1640">
            <v>0.13200000000000001</v>
          </cell>
          <cell r="AE1640">
            <v>3</v>
          </cell>
        </row>
        <row r="1641">
          <cell r="D1641" t="str">
            <v>001833_Z11</v>
          </cell>
          <cell r="P1641">
            <v>5.5E-2</v>
          </cell>
          <cell r="AE1641">
            <v>1</v>
          </cell>
        </row>
        <row r="1642">
          <cell r="D1642" t="str">
            <v>001833_Z11</v>
          </cell>
          <cell r="P1642">
            <v>5.5E-2</v>
          </cell>
          <cell r="AE1642">
            <v>2</v>
          </cell>
        </row>
        <row r="1643">
          <cell r="D1643" t="str">
            <v>001833_Z11</v>
          </cell>
          <cell r="P1643">
            <v>5.5E-2</v>
          </cell>
          <cell r="AE1643">
            <v>3</v>
          </cell>
        </row>
        <row r="1644">
          <cell r="D1644" t="str">
            <v>001834_Z11</v>
          </cell>
          <cell r="P1644">
            <v>0.06</v>
          </cell>
          <cell r="AE1644">
            <v>1</v>
          </cell>
        </row>
        <row r="1645">
          <cell r="D1645" t="str">
            <v>001834_Z11</v>
          </cell>
          <cell r="P1645">
            <v>0.06</v>
          </cell>
          <cell r="AE1645">
            <v>2</v>
          </cell>
        </row>
        <row r="1646">
          <cell r="D1646" t="str">
            <v>001834_Z11</v>
          </cell>
          <cell r="P1646">
            <v>0.06</v>
          </cell>
          <cell r="AE1646">
            <v>3</v>
          </cell>
        </row>
        <row r="1647">
          <cell r="D1647" t="str">
            <v>001838_Z11</v>
          </cell>
          <cell r="P1647">
            <v>1.2999999999999999E-2</v>
          </cell>
          <cell r="AE1647">
            <v>1</v>
          </cell>
        </row>
        <row r="1648">
          <cell r="D1648" t="str">
            <v>001838_Z11</v>
          </cell>
          <cell r="P1648">
            <v>1.2999999999999999E-2</v>
          </cell>
          <cell r="AE1648">
            <v>2</v>
          </cell>
        </row>
        <row r="1649">
          <cell r="D1649" t="str">
            <v>001838_Z11</v>
          </cell>
          <cell r="P1649">
            <v>1.2999999999999999E-2</v>
          </cell>
          <cell r="AE1649">
            <v>3</v>
          </cell>
        </row>
        <row r="1650">
          <cell r="D1650" t="str">
            <v>001846_Z11</v>
          </cell>
          <cell r="P1650">
            <v>0.03</v>
          </cell>
          <cell r="AE1650">
            <v>1</v>
          </cell>
        </row>
        <row r="1651">
          <cell r="D1651" t="str">
            <v>001846_Z11</v>
          </cell>
          <cell r="P1651">
            <v>0.03</v>
          </cell>
          <cell r="AE1651">
            <v>2</v>
          </cell>
        </row>
        <row r="1652">
          <cell r="D1652" t="str">
            <v>001846_Z11</v>
          </cell>
          <cell r="P1652">
            <v>0.03</v>
          </cell>
          <cell r="AE1652">
            <v>3</v>
          </cell>
        </row>
        <row r="1653">
          <cell r="D1653" t="str">
            <v>001849_Z11</v>
          </cell>
          <cell r="P1653">
            <v>0.03</v>
          </cell>
          <cell r="AE1653">
            <v>1</v>
          </cell>
        </row>
        <row r="1654">
          <cell r="D1654" t="str">
            <v>001849_Z11</v>
          </cell>
          <cell r="P1654">
            <v>0.03</v>
          </cell>
          <cell r="AE1654">
            <v>2</v>
          </cell>
        </row>
        <row r="1655">
          <cell r="D1655" t="str">
            <v>001849_Z11</v>
          </cell>
          <cell r="P1655">
            <v>0.03</v>
          </cell>
          <cell r="AE1655">
            <v>3</v>
          </cell>
        </row>
        <row r="1656">
          <cell r="D1656" t="str">
            <v>001850_Z11</v>
          </cell>
          <cell r="P1656">
            <v>4.9000000000000002E-2</v>
          </cell>
          <cell r="AE1656">
            <v>1</v>
          </cell>
        </row>
        <row r="1657">
          <cell r="D1657" t="str">
            <v>001850_Z11</v>
          </cell>
          <cell r="P1657">
            <v>4.9000000000000002E-2</v>
          </cell>
          <cell r="AE1657">
            <v>2</v>
          </cell>
        </row>
        <row r="1658">
          <cell r="D1658" t="str">
            <v>001850_Z11</v>
          </cell>
          <cell r="P1658">
            <v>4.9000000000000002E-2</v>
          </cell>
          <cell r="AE1658">
            <v>3</v>
          </cell>
        </row>
        <row r="1659">
          <cell r="D1659" t="str">
            <v>001854_Z11</v>
          </cell>
          <cell r="P1659">
            <v>1.4999999999999999E-2</v>
          </cell>
          <cell r="AE1659">
            <v>1</v>
          </cell>
        </row>
        <row r="1660">
          <cell r="D1660" t="str">
            <v>001854_Z11</v>
          </cell>
          <cell r="P1660">
            <v>1.4999999999999999E-2</v>
          </cell>
          <cell r="AE1660">
            <v>2</v>
          </cell>
        </row>
        <row r="1661">
          <cell r="D1661" t="str">
            <v>001854_Z11</v>
          </cell>
          <cell r="P1661">
            <v>1.4999999999999999E-2</v>
          </cell>
          <cell r="AE1661">
            <v>3</v>
          </cell>
        </row>
        <row r="1662">
          <cell r="D1662" t="str">
            <v>001857_Z11</v>
          </cell>
          <cell r="P1662">
            <v>5.5E-2</v>
          </cell>
          <cell r="AE1662">
            <v>1</v>
          </cell>
        </row>
        <row r="1663">
          <cell r="D1663" t="str">
            <v>001857_Z11</v>
          </cell>
          <cell r="P1663">
            <v>5.5E-2</v>
          </cell>
          <cell r="AE1663">
            <v>2</v>
          </cell>
        </row>
        <row r="1664">
          <cell r="D1664" t="str">
            <v>001857_Z11</v>
          </cell>
          <cell r="P1664">
            <v>5.5E-2</v>
          </cell>
          <cell r="AE1664">
            <v>3</v>
          </cell>
        </row>
        <row r="1665">
          <cell r="D1665" t="str">
            <v>001862_Z11</v>
          </cell>
          <cell r="P1665">
            <v>1.0999999999999999E-2</v>
          </cell>
          <cell r="AE1665">
            <v>1</v>
          </cell>
        </row>
        <row r="1666">
          <cell r="D1666" t="str">
            <v>001862_Z11</v>
          </cell>
          <cell r="P1666">
            <v>1.0999999999999999E-2</v>
          </cell>
          <cell r="AE1666">
            <v>2</v>
          </cell>
        </row>
        <row r="1667">
          <cell r="D1667" t="str">
            <v>001862_Z11</v>
          </cell>
          <cell r="P1667">
            <v>1.0999999999999999E-2</v>
          </cell>
          <cell r="AE1667">
            <v>3</v>
          </cell>
        </row>
        <row r="1668">
          <cell r="D1668" t="str">
            <v>001863_Z11</v>
          </cell>
          <cell r="P1668">
            <v>1.4E-2</v>
          </cell>
          <cell r="AE1668">
            <v>1</v>
          </cell>
        </row>
        <row r="1669">
          <cell r="D1669" t="str">
            <v>001863_Z11</v>
          </cell>
          <cell r="P1669">
            <v>1.4E-2</v>
          </cell>
          <cell r="AE1669">
            <v>2</v>
          </cell>
        </row>
        <row r="1670">
          <cell r="D1670" t="str">
            <v>001863_Z11</v>
          </cell>
          <cell r="P1670">
            <v>1.4E-2</v>
          </cell>
          <cell r="AE1670">
            <v>3</v>
          </cell>
        </row>
        <row r="1671">
          <cell r="D1671" t="str">
            <v>001870_Z11</v>
          </cell>
          <cell r="P1671">
            <v>4.4999999999999998E-2</v>
          </cell>
          <cell r="AE1671">
            <v>1</v>
          </cell>
        </row>
        <row r="1672">
          <cell r="D1672" t="str">
            <v>001870_Z11</v>
          </cell>
          <cell r="P1672">
            <v>4.4999999999999998E-2</v>
          </cell>
          <cell r="AE1672">
            <v>2</v>
          </cell>
        </row>
        <row r="1673">
          <cell r="D1673" t="str">
            <v>001870_Z11</v>
          </cell>
          <cell r="P1673">
            <v>4.4999999999999998E-2</v>
          </cell>
          <cell r="AE1673">
            <v>3</v>
          </cell>
        </row>
        <row r="1674">
          <cell r="D1674" t="str">
            <v>001876_Z11</v>
          </cell>
          <cell r="P1674">
            <v>4.0000000000000001E-3</v>
          </cell>
          <cell r="AE1674">
            <v>1</v>
          </cell>
        </row>
        <row r="1675">
          <cell r="D1675" t="str">
            <v>001876_Z11</v>
          </cell>
          <cell r="P1675">
            <v>4.0000000000000001E-3</v>
          </cell>
          <cell r="AE1675">
            <v>2</v>
          </cell>
        </row>
        <row r="1676">
          <cell r="D1676" t="str">
            <v>001876_Z11</v>
          </cell>
          <cell r="P1676">
            <v>4.0000000000000001E-3</v>
          </cell>
          <cell r="AE1676">
            <v>3</v>
          </cell>
        </row>
        <row r="1677">
          <cell r="D1677" t="str">
            <v>001885_Z11</v>
          </cell>
          <cell r="P1677">
            <v>1.0999999999999999E-2</v>
          </cell>
          <cell r="AE1677">
            <v>1</v>
          </cell>
        </row>
        <row r="1678">
          <cell r="D1678" t="str">
            <v>001885_Z11</v>
          </cell>
          <cell r="P1678">
            <v>1.0999999999999999E-2</v>
          </cell>
          <cell r="AE1678">
            <v>2</v>
          </cell>
        </row>
        <row r="1679">
          <cell r="D1679" t="str">
            <v>001885_Z11</v>
          </cell>
          <cell r="P1679">
            <v>1.0999999999999999E-2</v>
          </cell>
          <cell r="AE1679">
            <v>3</v>
          </cell>
        </row>
        <row r="1680">
          <cell r="D1680" t="str">
            <v>001888_Z11</v>
          </cell>
          <cell r="P1680">
            <v>2.4E-2</v>
          </cell>
          <cell r="AE1680">
            <v>1</v>
          </cell>
        </row>
        <row r="1681">
          <cell r="D1681" t="str">
            <v>001888_Z11</v>
          </cell>
          <cell r="P1681">
            <v>2.4E-2</v>
          </cell>
          <cell r="AE1681">
            <v>2</v>
          </cell>
        </row>
        <row r="1682">
          <cell r="D1682" t="str">
            <v>001888_Z11</v>
          </cell>
          <cell r="P1682">
            <v>2.4E-2</v>
          </cell>
          <cell r="AE1682">
            <v>3</v>
          </cell>
        </row>
        <row r="1683">
          <cell r="D1683" t="str">
            <v>001889_Z11</v>
          </cell>
          <cell r="P1683">
            <v>3.4000000000000002E-2</v>
          </cell>
          <cell r="AE1683">
            <v>1</v>
          </cell>
        </row>
        <row r="1684">
          <cell r="D1684" t="str">
            <v>001889_Z11</v>
          </cell>
          <cell r="P1684">
            <v>3.4000000000000002E-2</v>
          </cell>
          <cell r="AE1684">
            <v>2</v>
          </cell>
        </row>
        <row r="1685">
          <cell r="D1685" t="str">
            <v>001889_Z11</v>
          </cell>
          <cell r="P1685">
            <v>3.4000000000000002E-2</v>
          </cell>
          <cell r="AE1685">
            <v>3</v>
          </cell>
        </row>
        <row r="1686">
          <cell r="D1686" t="str">
            <v>001890_Z11</v>
          </cell>
          <cell r="P1686">
            <v>1.4999999999999999E-2</v>
          </cell>
          <cell r="AE1686">
            <v>1</v>
          </cell>
        </row>
        <row r="1687">
          <cell r="D1687" t="str">
            <v>001890_Z11</v>
          </cell>
          <cell r="P1687">
            <v>1.4999999999999999E-2</v>
          </cell>
          <cell r="AE1687">
            <v>2</v>
          </cell>
        </row>
        <row r="1688">
          <cell r="D1688" t="str">
            <v>001890_Z11</v>
          </cell>
          <cell r="P1688">
            <v>1.4999999999999999E-2</v>
          </cell>
          <cell r="AE1688">
            <v>3</v>
          </cell>
        </row>
        <row r="1689">
          <cell r="D1689" t="str">
            <v>001891_Z11</v>
          </cell>
          <cell r="P1689">
            <v>1.4999999999999999E-2</v>
          </cell>
          <cell r="AE1689">
            <v>1</v>
          </cell>
        </row>
        <row r="1690">
          <cell r="D1690" t="str">
            <v>001891_Z11</v>
          </cell>
          <cell r="P1690">
            <v>1.4999999999999999E-2</v>
          </cell>
          <cell r="AE1690">
            <v>2</v>
          </cell>
        </row>
        <row r="1691">
          <cell r="D1691" t="str">
            <v>001891_Z11</v>
          </cell>
          <cell r="P1691">
            <v>1.4999999999999999E-2</v>
          </cell>
          <cell r="AE1691">
            <v>3</v>
          </cell>
        </row>
        <row r="1692">
          <cell r="D1692" t="str">
            <v>001892_Z11</v>
          </cell>
          <cell r="P1692">
            <v>6.5000000000000002E-2</v>
          </cell>
          <cell r="AE1692">
            <v>1</v>
          </cell>
        </row>
        <row r="1693">
          <cell r="D1693" t="str">
            <v>001892_Z11</v>
          </cell>
          <cell r="P1693">
            <v>6.5000000000000002E-2</v>
          </cell>
          <cell r="AE1693">
            <v>2</v>
          </cell>
        </row>
        <row r="1694">
          <cell r="D1694" t="str">
            <v>001892_Z11</v>
          </cell>
          <cell r="P1694">
            <v>6.5000000000000002E-2</v>
          </cell>
          <cell r="AE1694">
            <v>3</v>
          </cell>
        </row>
        <row r="1695">
          <cell r="D1695" t="str">
            <v>001893_Z11</v>
          </cell>
          <cell r="P1695">
            <v>0.01</v>
          </cell>
          <cell r="AE1695">
            <v>1</v>
          </cell>
        </row>
        <row r="1696">
          <cell r="D1696" t="str">
            <v>001893_Z11</v>
          </cell>
          <cell r="P1696">
            <v>0.01</v>
          </cell>
          <cell r="AE1696">
            <v>2</v>
          </cell>
        </row>
        <row r="1697">
          <cell r="D1697" t="str">
            <v>001893_Z11</v>
          </cell>
          <cell r="P1697">
            <v>0.01</v>
          </cell>
          <cell r="AE1697">
            <v>3</v>
          </cell>
        </row>
        <row r="1698">
          <cell r="D1698" t="str">
            <v>001894_Z11</v>
          </cell>
          <cell r="P1698">
            <v>2.1000000000000001E-2</v>
          </cell>
          <cell r="AE1698">
            <v>1</v>
          </cell>
        </row>
        <row r="1699">
          <cell r="D1699" t="str">
            <v>001894_Z11</v>
          </cell>
          <cell r="P1699">
            <v>2.1000000000000001E-2</v>
          </cell>
          <cell r="AE1699">
            <v>2</v>
          </cell>
        </row>
        <row r="1700">
          <cell r="D1700" t="str">
            <v>001894_Z11</v>
          </cell>
          <cell r="P1700">
            <v>2.1000000000000001E-2</v>
          </cell>
          <cell r="AE1700">
            <v>3</v>
          </cell>
        </row>
        <row r="1701">
          <cell r="D1701" t="str">
            <v>001895_Z11</v>
          </cell>
          <cell r="P1701">
            <v>1.9E-2</v>
          </cell>
          <cell r="AE1701">
            <v>1</v>
          </cell>
        </row>
        <row r="1702">
          <cell r="D1702" t="str">
            <v>001895_Z11</v>
          </cell>
          <cell r="P1702">
            <v>1.9E-2</v>
          </cell>
          <cell r="AE1702">
            <v>2</v>
          </cell>
        </row>
        <row r="1703">
          <cell r="D1703" t="str">
            <v>001895_Z11</v>
          </cell>
          <cell r="P1703">
            <v>1.9E-2</v>
          </cell>
          <cell r="AE1703">
            <v>3</v>
          </cell>
        </row>
        <row r="1704">
          <cell r="D1704" t="str">
            <v>001897_Z11</v>
          </cell>
          <cell r="P1704">
            <v>1.2E-2</v>
          </cell>
          <cell r="AE1704">
            <v>1</v>
          </cell>
        </row>
        <row r="1705">
          <cell r="D1705" t="str">
            <v>001897_Z11</v>
          </cell>
          <cell r="P1705">
            <v>1.2E-2</v>
          </cell>
          <cell r="AE1705">
            <v>2</v>
          </cell>
        </row>
        <row r="1706">
          <cell r="D1706" t="str">
            <v>001897_Z11</v>
          </cell>
          <cell r="P1706">
            <v>1.2E-2</v>
          </cell>
          <cell r="AE1706">
            <v>3</v>
          </cell>
        </row>
        <row r="1707">
          <cell r="D1707" t="str">
            <v>001903_Z11</v>
          </cell>
          <cell r="P1707">
            <v>0.09</v>
          </cell>
          <cell r="AE1707">
            <v>1</v>
          </cell>
        </row>
        <row r="1708">
          <cell r="D1708" t="str">
            <v>001903_Z11</v>
          </cell>
          <cell r="P1708">
            <v>0.09</v>
          </cell>
          <cell r="AE1708">
            <v>2</v>
          </cell>
        </row>
        <row r="1709">
          <cell r="D1709" t="str">
            <v>001903_Z11</v>
          </cell>
          <cell r="P1709">
            <v>0.09</v>
          </cell>
          <cell r="AE1709">
            <v>3</v>
          </cell>
        </row>
        <row r="1710">
          <cell r="D1710" t="str">
            <v>001906_Z11</v>
          </cell>
          <cell r="P1710">
            <v>0.04</v>
          </cell>
          <cell r="AE1710">
            <v>1</v>
          </cell>
        </row>
        <row r="1711">
          <cell r="D1711" t="str">
            <v>001906_Z11</v>
          </cell>
          <cell r="P1711">
            <v>0.04</v>
          </cell>
          <cell r="AE1711">
            <v>2</v>
          </cell>
        </row>
        <row r="1712">
          <cell r="D1712" t="str">
            <v>001906_Z11</v>
          </cell>
          <cell r="P1712">
            <v>0.04</v>
          </cell>
          <cell r="AE1712">
            <v>3</v>
          </cell>
        </row>
        <row r="1713">
          <cell r="D1713" t="str">
            <v>001911_Z11</v>
          </cell>
          <cell r="P1713">
            <v>0.03</v>
          </cell>
          <cell r="AE1713">
            <v>1</v>
          </cell>
        </row>
        <row r="1714">
          <cell r="D1714" t="str">
            <v>001911_Z11</v>
          </cell>
          <cell r="P1714">
            <v>0.03</v>
          </cell>
          <cell r="AE1714">
            <v>2</v>
          </cell>
        </row>
        <row r="1715">
          <cell r="D1715" t="str">
            <v>001911_Z11</v>
          </cell>
          <cell r="P1715">
            <v>0.03</v>
          </cell>
          <cell r="AE1715">
            <v>3</v>
          </cell>
        </row>
        <row r="1716">
          <cell r="D1716" t="str">
            <v>001912_Z11</v>
          </cell>
          <cell r="P1716">
            <v>1.6E-2</v>
          </cell>
          <cell r="AE1716">
            <v>1</v>
          </cell>
        </row>
        <row r="1717">
          <cell r="D1717" t="str">
            <v>001912_Z11</v>
          </cell>
          <cell r="P1717">
            <v>1.6E-2</v>
          </cell>
          <cell r="AE1717">
            <v>2</v>
          </cell>
        </row>
        <row r="1718">
          <cell r="D1718" t="str">
            <v>001912_Z11</v>
          </cell>
          <cell r="P1718">
            <v>1.6E-2</v>
          </cell>
          <cell r="AE1718">
            <v>3</v>
          </cell>
        </row>
        <row r="1719">
          <cell r="D1719" t="str">
            <v>001916_Z11</v>
          </cell>
          <cell r="P1719">
            <v>1.4999999999999999E-2</v>
          </cell>
          <cell r="AE1719">
            <v>1</v>
          </cell>
        </row>
        <row r="1720">
          <cell r="D1720" t="str">
            <v>001916_Z11</v>
          </cell>
          <cell r="P1720">
            <v>1.4999999999999999E-2</v>
          </cell>
          <cell r="AE1720">
            <v>2</v>
          </cell>
        </row>
        <row r="1721">
          <cell r="D1721" t="str">
            <v>001916_Z11</v>
          </cell>
          <cell r="P1721">
            <v>1.4999999999999999E-2</v>
          </cell>
          <cell r="AE1721">
            <v>3</v>
          </cell>
        </row>
        <row r="1722">
          <cell r="D1722" t="str">
            <v>001917_Z11</v>
          </cell>
          <cell r="P1722">
            <v>1.26E-2</v>
          </cell>
          <cell r="AE1722">
            <v>1</v>
          </cell>
        </row>
        <row r="1723">
          <cell r="D1723" t="str">
            <v>001917_Z11</v>
          </cell>
          <cell r="P1723">
            <v>1.26E-2</v>
          </cell>
          <cell r="AE1723">
            <v>2</v>
          </cell>
        </row>
        <row r="1724">
          <cell r="D1724" t="str">
            <v>001917_Z11</v>
          </cell>
          <cell r="P1724">
            <v>1.26E-2</v>
          </cell>
          <cell r="AE1724">
            <v>3</v>
          </cell>
        </row>
        <row r="1725">
          <cell r="D1725" t="str">
            <v>001921_Z11</v>
          </cell>
          <cell r="P1725">
            <v>5.5E-2</v>
          </cell>
          <cell r="AE1725">
            <v>1</v>
          </cell>
        </row>
        <row r="1726">
          <cell r="D1726" t="str">
            <v>001921_Z11</v>
          </cell>
          <cell r="P1726">
            <v>5.5E-2</v>
          </cell>
          <cell r="AE1726">
            <v>2</v>
          </cell>
        </row>
        <row r="1727">
          <cell r="D1727" t="str">
            <v>001921_Z11</v>
          </cell>
          <cell r="P1727">
            <v>5.5E-2</v>
          </cell>
          <cell r="AE1727">
            <v>3</v>
          </cell>
        </row>
        <row r="1728">
          <cell r="D1728" t="str">
            <v>001925_Z11</v>
          </cell>
          <cell r="P1728">
            <v>1.4999999999999999E-2</v>
          </cell>
          <cell r="AE1728">
            <v>1</v>
          </cell>
        </row>
        <row r="1729">
          <cell r="D1729" t="str">
            <v>001925_Z11</v>
          </cell>
          <cell r="P1729">
            <v>1.4999999999999999E-2</v>
          </cell>
          <cell r="AE1729">
            <v>2</v>
          </cell>
        </row>
        <row r="1730">
          <cell r="D1730" t="str">
            <v>001925_Z11</v>
          </cell>
          <cell r="P1730">
            <v>1.4999999999999999E-2</v>
          </cell>
          <cell r="AE1730">
            <v>3</v>
          </cell>
        </row>
        <row r="1731">
          <cell r="D1731" t="str">
            <v>001932_Z11</v>
          </cell>
          <cell r="P1731">
            <v>1.4999999999999999E-2</v>
          </cell>
          <cell r="AE1731">
            <v>1</v>
          </cell>
        </row>
        <row r="1732">
          <cell r="D1732" t="str">
            <v>001932_Z11</v>
          </cell>
          <cell r="P1732">
            <v>1.4999999999999999E-2</v>
          </cell>
          <cell r="AE1732">
            <v>2</v>
          </cell>
        </row>
        <row r="1733">
          <cell r="D1733" t="str">
            <v>001932_Z11</v>
          </cell>
          <cell r="P1733">
            <v>1.4999999999999999E-2</v>
          </cell>
          <cell r="AE1733">
            <v>3</v>
          </cell>
        </row>
        <row r="1734">
          <cell r="D1734" t="str">
            <v>001935_Z11</v>
          </cell>
          <cell r="P1734">
            <v>3.5000000000000003E-2</v>
          </cell>
          <cell r="AE1734">
            <v>1</v>
          </cell>
        </row>
        <row r="1735">
          <cell r="D1735" t="str">
            <v>001935_Z11</v>
          </cell>
          <cell r="P1735">
            <v>3.5000000000000003E-2</v>
          </cell>
          <cell r="AE1735">
            <v>2</v>
          </cell>
        </row>
        <row r="1736">
          <cell r="D1736" t="str">
            <v>001935_Z11</v>
          </cell>
          <cell r="P1736">
            <v>3.5000000000000003E-2</v>
          </cell>
          <cell r="AE1736">
            <v>3</v>
          </cell>
        </row>
        <row r="1737">
          <cell r="D1737" t="str">
            <v>001936_Z11</v>
          </cell>
          <cell r="P1737">
            <v>0.01</v>
          </cell>
          <cell r="AE1737">
            <v>1</v>
          </cell>
        </row>
        <row r="1738">
          <cell r="D1738" t="str">
            <v>001936_Z11</v>
          </cell>
          <cell r="P1738">
            <v>0.01</v>
          </cell>
          <cell r="AE1738">
            <v>2</v>
          </cell>
        </row>
        <row r="1739">
          <cell r="D1739" t="str">
            <v>001936_Z11</v>
          </cell>
          <cell r="P1739">
            <v>0.01</v>
          </cell>
          <cell r="AE1739">
            <v>3</v>
          </cell>
        </row>
        <row r="1740">
          <cell r="D1740" t="str">
            <v>001940_Z11</v>
          </cell>
          <cell r="P1740">
            <v>5.5E-2</v>
          </cell>
          <cell r="AE1740">
            <v>1</v>
          </cell>
        </row>
        <row r="1741">
          <cell r="D1741" t="str">
            <v>001940_Z11</v>
          </cell>
          <cell r="P1741">
            <v>5.5E-2</v>
          </cell>
          <cell r="AE1741">
            <v>2</v>
          </cell>
        </row>
        <row r="1742">
          <cell r="D1742" t="str">
            <v>001940_Z11</v>
          </cell>
          <cell r="P1742">
            <v>5.5E-2</v>
          </cell>
          <cell r="AE1742">
            <v>3</v>
          </cell>
        </row>
        <row r="1743">
          <cell r="D1743" t="str">
            <v>001947_Z11</v>
          </cell>
          <cell r="P1743">
            <v>0.06</v>
          </cell>
          <cell r="AE1743">
            <v>1</v>
          </cell>
        </row>
        <row r="1744">
          <cell r="D1744" t="str">
            <v>001947_Z11</v>
          </cell>
          <cell r="P1744">
            <v>0.06</v>
          </cell>
          <cell r="AE1744">
            <v>2</v>
          </cell>
        </row>
        <row r="1745">
          <cell r="D1745" t="str">
            <v>001947_Z11</v>
          </cell>
          <cell r="P1745">
            <v>0.06</v>
          </cell>
          <cell r="AE1745">
            <v>3</v>
          </cell>
        </row>
        <row r="1746">
          <cell r="D1746" t="str">
            <v>001969_Z11</v>
          </cell>
          <cell r="P1746">
            <v>7.4999999999999997E-2</v>
          </cell>
          <cell r="AE1746">
            <v>1</v>
          </cell>
        </row>
        <row r="1747">
          <cell r="D1747" t="str">
            <v>001969_Z11</v>
          </cell>
          <cell r="P1747">
            <v>7.4999999999999997E-2</v>
          </cell>
          <cell r="AE1747">
            <v>2</v>
          </cell>
        </row>
        <row r="1748">
          <cell r="D1748" t="str">
            <v>001969_Z11</v>
          </cell>
          <cell r="P1748">
            <v>7.4999999999999997E-2</v>
          </cell>
          <cell r="AE1748">
            <v>3</v>
          </cell>
        </row>
        <row r="1749">
          <cell r="D1749" t="str">
            <v>001972_Z11</v>
          </cell>
          <cell r="P1749">
            <v>8.0000000000000002E-3</v>
          </cell>
          <cell r="AE1749">
            <v>1</v>
          </cell>
        </row>
        <row r="1750">
          <cell r="D1750" t="str">
            <v>001972_Z11</v>
          </cell>
          <cell r="P1750">
            <v>8.0000000000000002E-3</v>
          </cell>
          <cell r="AE1750">
            <v>2</v>
          </cell>
        </row>
        <row r="1751">
          <cell r="D1751" t="str">
            <v>001972_Z11</v>
          </cell>
          <cell r="P1751">
            <v>8.0000000000000002E-3</v>
          </cell>
          <cell r="AE1751">
            <v>3</v>
          </cell>
        </row>
        <row r="1752">
          <cell r="D1752" t="str">
            <v>001975_Z11</v>
          </cell>
          <cell r="P1752">
            <v>0.05</v>
          </cell>
          <cell r="AE1752">
            <v>1</v>
          </cell>
        </row>
        <row r="1753">
          <cell r="D1753" t="str">
            <v>001975_Z11</v>
          </cell>
          <cell r="P1753">
            <v>0.05</v>
          </cell>
          <cell r="AE1753">
            <v>2</v>
          </cell>
        </row>
        <row r="1754">
          <cell r="D1754" t="str">
            <v>001975_Z11</v>
          </cell>
          <cell r="P1754">
            <v>0.05</v>
          </cell>
          <cell r="AE1754">
            <v>3</v>
          </cell>
        </row>
        <row r="1755">
          <cell r="D1755" t="str">
            <v>001978_Z11</v>
          </cell>
          <cell r="P1755">
            <v>5.0000000000000001E-3</v>
          </cell>
          <cell r="AE1755">
            <v>1</v>
          </cell>
        </row>
        <row r="1756">
          <cell r="D1756" t="str">
            <v>001978_Z11</v>
          </cell>
          <cell r="P1756">
            <v>5.0000000000000001E-3</v>
          </cell>
          <cell r="AE1756">
            <v>2</v>
          </cell>
        </row>
        <row r="1757">
          <cell r="D1757" t="str">
            <v>001978_Z11</v>
          </cell>
          <cell r="P1757">
            <v>5.0000000000000001E-3</v>
          </cell>
          <cell r="AE1757">
            <v>3</v>
          </cell>
        </row>
        <row r="1758">
          <cell r="D1758" t="str">
            <v>001979_Z11</v>
          </cell>
          <cell r="P1758">
            <v>0.16</v>
          </cell>
          <cell r="AE1758">
            <v>1</v>
          </cell>
        </row>
        <row r="1759">
          <cell r="D1759" t="str">
            <v>001979_Z11</v>
          </cell>
          <cell r="P1759">
            <v>0.16</v>
          </cell>
          <cell r="AE1759">
            <v>2</v>
          </cell>
        </row>
        <row r="1760">
          <cell r="D1760" t="str">
            <v>001979_Z11</v>
          </cell>
          <cell r="P1760">
            <v>0.16</v>
          </cell>
          <cell r="AE1760">
            <v>3</v>
          </cell>
        </row>
        <row r="1761">
          <cell r="D1761" t="str">
            <v>001983_Z11</v>
          </cell>
          <cell r="P1761">
            <v>7.8E-2</v>
          </cell>
          <cell r="AE1761">
            <v>1</v>
          </cell>
        </row>
        <row r="1762">
          <cell r="D1762" t="str">
            <v>001983_Z11</v>
          </cell>
          <cell r="P1762">
            <v>7.8E-2</v>
          </cell>
          <cell r="AE1762">
            <v>2</v>
          </cell>
        </row>
        <row r="1763">
          <cell r="D1763" t="str">
            <v>001983_Z11</v>
          </cell>
          <cell r="P1763">
            <v>7.8E-2</v>
          </cell>
          <cell r="AE1763">
            <v>3</v>
          </cell>
        </row>
        <row r="1764">
          <cell r="D1764" t="str">
            <v>001991_Z11</v>
          </cell>
          <cell r="P1764">
            <v>5.4999999999999997E-3</v>
          </cell>
          <cell r="AE1764">
            <v>1</v>
          </cell>
        </row>
        <row r="1765">
          <cell r="D1765" t="str">
            <v>001991_Z11</v>
          </cell>
          <cell r="P1765">
            <v>5.4999999999999997E-3</v>
          </cell>
          <cell r="AE1765">
            <v>2</v>
          </cell>
        </row>
        <row r="1766">
          <cell r="D1766" t="str">
            <v>001991_Z11</v>
          </cell>
          <cell r="P1766">
            <v>5.4999999999999997E-3</v>
          </cell>
          <cell r="AE1766">
            <v>3</v>
          </cell>
        </row>
        <row r="1767">
          <cell r="D1767" t="str">
            <v>001995_Z11</v>
          </cell>
          <cell r="P1767">
            <v>1.6E-2</v>
          </cell>
          <cell r="AE1767">
            <v>1</v>
          </cell>
        </row>
        <row r="1768">
          <cell r="D1768" t="str">
            <v>001995_Z11</v>
          </cell>
          <cell r="P1768">
            <v>1.6E-2</v>
          </cell>
          <cell r="AE1768">
            <v>2</v>
          </cell>
        </row>
        <row r="1769">
          <cell r="D1769" t="str">
            <v>001995_Z11</v>
          </cell>
          <cell r="P1769">
            <v>1.6E-2</v>
          </cell>
          <cell r="AE1769">
            <v>3</v>
          </cell>
        </row>
        <row r="1770">
          <cell r="D1770" t="str">
            <v>002000_Z11</v>
          </cell>
          <cell r="P1770">
            <v>2.8000000000000001E-2</v>
          </cell>
          <cell r="AE1770">
            <v>1</v>
          </cell>
        </row>
        <row r="1771">
          <cell r="D1771" t="str">
            <v>002000_Z11</v>
          </cell>
          <cell r="P1771">
            <v>2.8000000000000001E-2</v>
          </cell>
          <cell r="AE1771">
            <v>2</v>
          </cell>
        </row>
        <row r="1772">
          <cell r="D1772" t="str">
            <v>002000_Z11</v>
          </cell>
          <cell r="P1772">
            <v>2.8000000000000001E-2</v>
          </cell>
          <cell r="AE1772">
            <v>3</v>
          </cell>
        </row>
        <row r="1773">
          <cell r="D1773" t="str">
            <v>002001_Z11</v>
          </cell>
          <cell r="P1773">
            <v>0.06</v>
          </cell>
          <cell r="AE1773">
            <v>1</v>
          </cell>
        </row>
        <row r="1774">
          <cell r="D1774" t="str">
            <v>002001_Z11</v>
          </cell>
          <cell r="P1774">
            <v>0.06</v>
          </cell>
          <cell r="AE1774">
            <v>2</v>
          </cell>
        </row>
        <row r="1775">
          <cell r="D1775" t="str">
            <v>002001_Z11</v>
          </cell>
          <cell r="P1775">
            <v>0.06</v>
          </cell>
          <cell r="AE1775">
            <v>3</v>
          </cell>
        </row>
        <row r="1776">
          <cell r="D1776" t="str">
            <v>002010_Z11</v>
          </cell>
          <cell r="P1776">
            <v>0.15</v>
          </cell>
          <cell r="AE1776">
            <v>1</v>
          </cell>
        </row>
        <row r="1777">
          <cell r="D1777" t="str">
            <v>002010_Z11</v>
          </cell>
          <cell r="P1777">
            <v>0.15</v>
          </cell>
          <cell r="AE1777">
            <v>2</v>
          </cell>
        </row>
        <row r="1778">
          <cell r="D1778" t="str">
            <v>002010_Z11</v>
          </cell>
          <cell r="P1778">
            <v>0.15</v>
          </cell>
          <cell r="AE1778">
            <v>3</v>
          </cell>
        </row>
        <row r="1779">
          <cell r="D1779" t="str">
            <v>002011_Z11</v>
          </cell>
          <cell r="P1779">
            <v>4.2000000000000003E-2</v>
          </cell>
          <cell r="AE1779">
            <v>1</v>
          </cell>
        </row>
        <row r="1780">
          <cell r="D1780" t="str">
            <v>002011_Z11</v>
          </cell>
          <cell r="P1780">
            <v>4.2000000000000003E-2</v>
          </cell>
          <cell r="AE1780">
            <v>2</v>
          </cell>
        </row>
        <row r="1781">
          <cell r="D1781" t="str">
            <v>002011_Z11</v>
          </cell>
          <cell r="P1781">
            <v>4.2000000000000003E-2</v>
          </cell>
          <cell r="AE1781">
            <v>3</v>
          </cell>
        </row>
        <row r="1782">
          <cell r="D1782" t="str">
            <v>002014_Z11</v>
          </cell>
          <cell r="P1782">
            <v>2.1999999999999999E-2</v>
          </cell>
          <cell r="AE1782">
            <v>1</v>
          </cell>
        </row>
        <row r="1783">
          <cell r="D1783" t="str">
            <v>002014_Z11</v>
          </cell>
          <cell r="P1783">
            <v>2.1999999999999999E-2</v>
          </cell>
          <cell r="AE1783">
            <v>2</v>
          </cell>
        </row>
        <row r="1784">
          <cell r="D1784" t="str">
            <v>002014_Z11</v>
          </cell>
          <cell r="P1784">
            <v>2.1999999999999999E-2</v>
          </cell>
          <cell r="AE1784">
            <v>3</v>
          </cell>
        </row>
        <row r="1785">
          <cell r="D1785" t="str">
            <v>002015_Z11</v>
          </cell>
          <cell r="P1785">
            <v>2.1999999999999999E-2</v>
          </cell>
          <cell r="AE1785">
            <v>1</v>
          </cell>
        </row>
        <row r="1786">
          <cell r="D1786" t="str">
            <v>002015_Z11</v>
          </cell>
          <cell r="P1786">
            <v>2.1999999999999999E-2</v>
          </cell>
          <cell r="AE1786">
            <v>2</v>
          </cell>
        </row>
        <row r="1787">
          <cell r="D1787" t="str">
            <v>002015_Z11</v>
          </cell>
          <cell r="P1787">
            <v>2.1999999999999999E-2</v>
          </cell>
          <cell r="AE1787">
            <v>3</v>
          </cell>
        </row>
        <row r="1788">
          <cell r="D1788" t="str">
            <v>002017_Z11</v>
          </cell>
          <cell r="P1788">
            <v>0.03</v>
          </cell>
          <cell r="AE1788">
            <v>1</v>
          </cell>
        </row>
        <row r="1789">
          <cell r="D1789" t="str">
            <v>002017_Z11</v>
          </cell>
          <cell r="P1789">
            <v>0.03</v>
          </cell>
          <cell r="AE1789">
            <v>2</v>
          </cell>
        </row>
        <row r="1790">
          <cell r="D1790" t="str">
            <v>002017_Z11</v>
          </cell>
          <cell r="P1790">
            <v>0.03</v>
          </cell>
          <cell r="AE1790">
            <v>3</v>
          </cell>
        </row>
        <row r="1791">
          <cell r="D1791" t="str">
            <v>002018_Z11</v>
          </cell>
          <cell r="P1791">
            <v>0.12</v>
          </cell>
          <cell r="AE1791">
            <v>1</v>
          </cell>
        </row>
        <row r="1792">
          <cell r="D1792" t="str">
            <v>002018_Z11</v>
          </cell>
          <cell r="P1792">
            <v>0.12</v>
          </cell>
          <cell r="AE1792">
            <v>2</v>
          </cell>
        </row>
        <row r="1793">
          <cell r="D1793" t="str">
            <v>002018_Z11</v>
          </cell>
          <cell r="P1793">
            <v>0.12</v>
          </cell>
          <cell r="AE1793">
            <v>3</v>
          </cell>
        </row>
        <row r="1794">
          <cell r="D1794" t="str">
            <v>002020_Z11</v>
          </cell>
          <cell r="P1794">
            <v>0.02</v>
          </cell>
          <cell r="AE1794">
            <v>1</v>
          </cell>
        </row>
        <row r="1795">
          <cell r="D1795" t="str">
            <v>002020_Z11</v>
          </cell>
          <cell r="P1795">
            <v>0.02</v>
          </cell>
          <cell r="AE1795">
            <v>2</v>
          </cell>
        </row>
        <row r="1796">
          <cell r="D1796" t="str">
            <v>002020_Z11</v>
          </cell>
          <cell r="P1796">
            <v>0.02</v>
          </cell>
          <cell r="AE1796">
            <v>3</v>
          </cell>
        </row>
        <row r="1797">
          <cell r="D1797" t="str">
            <v>002021_Z11</v>
          </cell>
          <cell r="P1797">
            <v>2.1999999999999999E-2</v>
          </cell>
          <cell r="AE1797">
            <v>1</v>
          </cell>
        </row>
        <row r="1798">
          <cell r="D1798" t="str">
            <v>002021_Z11</v>
          </cell>
          <cell r="P1798">
            <v>2.1999999999999999E-2</v>
          </cell>
          <cell r="AE1798">
            <v>2</v>
          </cell>
        </row>
        <row r="1799">
          <cell r="D1799" t="str">
            <v>002021_Z11</v>
          </cell>
          <cell r="P1799">
            <v>2.1999999999999999E-2</v>
          </cell>
          <cell r="AE1799">
            <v>3</v>
          </cell>
        </row>
        <row r="1800">
          <cell r="D1800" t="str">
            <v>002025_Z11</v>
          </cell>
          <cell r="P1800">
            <v>1.4999999999999999E-2</v>
          </cell>
          <cell r="AE1800">
            <v>1</v>
          </cell>
        </row>
        <row r="1801">
          <cell r="D1801" t="str">
            <v>002025_Z11</v>
          </cell>
          <cell r="P1801">
            <v>1.4999999999999999E-2</v>
          </cell>
          <cell r="AE1801">
            <v>2</v>
          </cell>
        </row>
        <row r="1802">
          <cell r="D1802" t="str">
            <v>002025_Z11</v>
          </cell>
          <cell r="P1802">
            <v>1.4999999999999999E-2</v>
          </cell>
          <cell r="AE1802">
            <v>3</v>
          </cell>
        </row>
        <row r="1803">
          <cell r="D1803" t="str">
            <v>002026_Z11</v>
          </cell>
          <cell r="P1803">
            <v>0.16</v>
          </cell>
          <cell r="AE1803">
            <v>1</v>
          </cell>
        </row>
        <row r="1804">
          <cell r="D1804" t="str">
            <v>002026_Z11</v>
          </cell>
          <cell r="P1804">
            <v>0.16</v>
          </cell>
          <cell r="AE1804">
            <v>2</v>
          </cell>
        </row>
        <row r="1805">
          <cell r="D1805" t="str">
            <v>002026_Z11</v>
          </cell>
          <cell r="P1805">
            <v>0.16</v>
          </cell>
          <cell r="AE1805">
            <v>3</v>
          </cell>
        </row>
        <row r="1806">
          <cell r="D1806" t="str">
            <v>002027_Z11</v>
          </cell>
          <cell r="P1806">
            <v>4.4999999999999998E-2</v>
          </cell>
          <cell r="AE1806">
            <v>1</v>
          </cell>
        </row>
        <row r="1807">
          <cell r="D1807" t="str">
            <v>002027_Z11</v>
          </cell>
          <cell r="P1807">
            <v>4.4999999999999998E-2</v>
          </cell>
          <cell r="AE1807">
            <v>2</v>
          </cell>
        </row>
        <row r="1808">
          <cell r="D1808" t="str">
            <v>002027_Z11</v>
          </cell>
          <cell r="P1808">
            <v>4.4999999999999998E-2</v>
          </cell>
          <cell r="AE1808">
            <v>3</v>
          </cell>
        </row>
        <row r="1809">
          <cell r="D1809" t="str">
            <v>002029_Z11</v>
          </cell>
          <cell r="P1809">
            <v>7.0000000000000001E-3</v>
          </cell>
          <cell r="AE1809">
            <v>1</v>
          </cell>
        </row>
        <row r="1810">
          <cell r="D1810" t="str">
            <v>002029_Z11</v>
          </cell>
          <cell r="P1810">
            <v>7.0000000000000001E-3</v>
          </cell>
          <cell r="AE1810">
            <v>2</v>
          </cell>
        </row>
        <row r="1811">
          <cell r="D1811" t="str">
            <v>002029_Z11</v>
          </cell>
          <cell r="P1811">
            <v>7.0000000000000001E-3</v>
          </cell>
          <cell r="AE1811">
            <v>3</v>
          </cell>
        </row>
        <row r="1812">
          <cell r="D1812" t="str">
            <v>002032_Z11</v>
          </cell>
          <cell r="P1812">
            <v>0.13</v>
          </cell>
          <cell r="AE1812">
            <v>1</v>
          </cell>
        </row>
        <row r="1813">
          <cell r="D1813" t="str">
            <v>002032_Z11</v>
          </cell>
          <cell r="P1813">
            <v>0.13</v>
          </cell>
          <cell r="AE1813">
            <v>2</v>
          </cell>
        </row>
        <row r="1814">
          <cell r="D1814" t="str">
            <v>002032_Z11</v>
          </cell>
          <cell r="P1814">
            <v>0.13</v>
          </cell>
          <cell r="AE1814">
            <v>3</v>
          </cell>
        </row>
        <row r="1815">
          <cell r="D1815" t="str">
            <v>002033_Z11</v>
          </cell>
          <cell r="P1815">
            <v>1.0999999999999999E-2</v>
          </cell>
          <cell r="AE1815">
            <v>1</v>
          </cell>
        </row>
        <row r="1816">
          <cell r="D1816" t="str">
            <v>002033_Z11</v>
          </cell>
          <cell r="P1816">
            <v>1.0999999999999999E-2</v>
          </cell>
          <cell r="AE1816">
            <v>2</v>
          </cell>
        </row>
        <row r="1817">
          <cell r="D1817" t="str">
            <v>002033_Z11</v>
          </cell>
          <cell r="P1817">
            <v>1.0999999999999999E-2</v>
          </cell>
          <cell r="AE1817">
            <v>3</v>
          </cell>
        </row>
        <row r="1818">
          <cell r="D1818" t="str">
            <v>002034_Z11</v>
          </cell>
          <cell r="P1818">
            <v>0.02</v>
          </cell>
          <cell r="AE1818">
            <v>1</v>
          </cell>
        </row>
        <row r="1819">
          <cell r="D1819" t="str">
            <v>002034_Z11</v>
          </cell>
          <cell r="P1819">
            <v>0.02</v>
          </cell>
          <cell r="AE1819">
            <v>2</v>
          </cell>
        </row>
        <row r="1820">
          <cell r="D1820" t="str">
            <v>002034_Z11</v>
          </cell>
          <cell r="P1820">
            <v>0.02</v>
          </cell>
          <cell r="AE1820">
            <v>3</v>
          </cell>
        </row>
        <row r="1821">
          <cell r="D1821" t="str">
            <v>002035_Z11</v>
          </cell>
          <cell r="P1821">
            <v>1.7000000000000001E-2</v>
          </cell>
          <cell r="AE1821">
            <v>1</v>
          </cell>
        </row>
        <row r="1822">
          <cell r="D1822" t="str">
            <v>002035_Z11</v>
          </cell>
          <cell r="P1822">
            <v>1.7000000000000001E-2</v>
          </cell>
          <cell r="AE1822">
            <v>2</v>
          </cell>
        </row>
        <row r="1823">
          <cell r="D1823" t="str">
            <v>002035_Z11</v>
          </cell>
          <cell r="P1823">
            <v>1.7000000000000001E-2</v>
          </cell>
          <cell r="AE1823">
            <v>3</v>
          </cell>
        </row>
        <row r="1824">
          <cell r="D1824" t="str">
            <v>002047_Z11</v>
          </cell>
          <cell r="P1824">
            <v>5.0999999999999997E-2</v>
          </cell>
          <cell r="AE1824">
            <v>1</v>
          </cell>
        </row>
        <row r="1825">
          <cell r="D1825" t="str">
            <v>002047_Z11</v>
          </cell>
          <cell r="P1825">
            <v>5.0999999999999997E-2</v>
          </cell>
          <cell r="AE1825">
            <v>2</v>
          </cell>
        </row>
        <row r="1826">
          <cell r="D1826" t="str">
            <v>002047_Z11</v>
          </cell>
          <cell r="P1826">
            <v>5.0999999999999997E-2</v>
          </cell>
          <cell r="AE1826">
            <v>3</v>
          </cell>
        </row>
        <row r="1827">
          <cell r="D1827" t="str">
            <v>002048_Z11</v>
          </cell>
          <cell r="P1827">
            <v>2.1000000000000001E-2</v>
          </cell>
          <cell r="AE1827">
            <v>1</v>
          </cell>
        </row>
        <row r="1828">
          <cell r="D1828" t="str">
            <v>002048_Z11</v>
          </cell>
          <cell r="P1828">
            <v>2.1000000000000001E-2</v>
          </cell>
          <cell r="AE1828">
            <v>2</v>
          </cell>
        </row>
        <row r="1829">
          <cell r="D1829" t="str">
            <v>002048_Z11</v>
          </cell>
          <cell r="P1829">
            <v>2.1000000000000001E-2</v>
          </cell>
          <cell r="AE1829">
            <v>3</v>
          </cell>
        </row>
        <row r="1830">
          <cell r="D1830" t="str">
            <v>002049_Z11</v>
          </cell>
          <cell r="P1830">
            <v>0.16</v>
          </cell>
          <cell r="AE1830">
            <v>1</v>
          </cell>
        </row>
        <row r="1831">
          <cell r="D1831" t="str">
            <v>002049_Z11</v>
          </cell>
          <cell r="P1831">
            <v>0.16</v>
          </cell>
          <cell r="AE1831">
            <v>2</v>
          </cell>
        </row>
        <row r="1832">
          <cell r="D1832" t="str">
            <v>002049_Z11</v>
          </cell>
          <cell r="P1832">
            <v>0.16</v>
          </cell>
          <cell r="AE1832">
            <v>3</v>
          </cell>
        </row>
        <row r="1833">
          <cell r="D1833" t="str">
            <v>002050_Z11</v>
          </cell>
          <cell r="P1833">
            <v>0.1</v>
          </cell>
          <cell r="AE1833">
            <v>1</v>
          </cell>
        </row>
        <row r="1834">
          <cell r="D1834" t="str">
            <v>002050_Z11</v>
          </cell>
          <cell r="P1834">
            <v>0.1</v>
          </cell>
          <cell r="AE1834">
            <v>2</v>
          </cell>
        </row>
        <row r="1835">
          <cell r="D1835" t="str">
            <v>002050_Z11</v>
          </cell>
          <cell r="P1835">
            <v>0.1</v>
          </cell>
          <cell r="AE1835">
            <v>3</v>
          </cell>
        </row>
        <row r="1836">
          <cell r="D1836" t="str">
            <v>002055_Z11</v>
          </cell>
          <cell r="P1836">
            <v>0.25</v>
          </cell>
          <cell r="AE1836">
            <v>1</v>
          </cell>
        </row>
        <row r="1837">
          <cell r="D1837" t="str">
            <v>002055_Z11</v>
          </cell>
          <cell r="P1837">
            <v>0.25</v>
          </cell>
          <cell r="AE1837">
            <v>2</v>
          </cell>
        </row>
        <row r="1838">
          <cell r="D1838" t="str">
            <v>002055_Z11</v>
          </cell>
          <cell r="P1838">
            <v>0.25</v>
          </cell>
          <cell r="AE1838">
            <v>3</v>
          </cell>
        </row>
        <row r="1839">
          <cell r="D1839" t="str">
            <v>002060_Z11</v>
          </cell>
          <cell r="P1839">
            <v>4.4999999999999998E-2</v>
          </cell>
          <cell r="AE1839">
            <v>1</v>
          </cell>
        </row>
        <row r="1840">
          <cell r="D1840" t="str">
            <v>002060_Z11</v>
          </cell>
          <cell r="P1840">
            <v>4.4999999999999998E-2</v>
          </cell>
          <cell r="AE1840">
            <v>2</v>
          </cell>
        </row>
        <row r="1841">
          <cell r="D1841" t="str">
            <v>002060_Z11</v>
          </cell>
          <cell r="P1841">
            <v>4.4999999999999998E-2</v>
          </cell>
          <cell r="AE1841">
            <v>3</v>
          </cell>
        </row>
        <row r="1842">
          <cell r="D1842" t="str">
            <v>002061_Z11</v>
          </cell>
          <cell r="P1842">
            <v>2.1999999999999999E-2</v>
          </cell>
          <cell r="AE1842">
            <v>1</v>
          </cell>
        </row>
        <row r="1843">
          <cell r="D1843" t="str">
            <v>002061_Z11</v>
          </cell>
          <cell r="P1843">
            <v>2.1999999999999999E-2</v>
          </cell>
          <cell r="AE1843">
            <v>2</v>
          </cell>
        </row>
        <row r="1844">
          <cell r="D1844" t="str">
            <v>002061_Z11</v>
          </cell>
          <cell r="P1844">
            <v>2.1999999999999999E-2</v>
          </cell>
          <cell r="AE1844">
            <v>3</v>
          </cell>
        </row>
        <row r="1845">
          <cell r="D1845" t="str">
            <v>002062_Z11</v>
          </cell>
          <cell r="P1845">
            <v>4.4999999999999998E-2</v>
          </cell>
          <cell r="AE1845">
            <v>1</v>
          </cell>
        </row>
        <row r="1846">
          <cell r="D1846" t="str">
            <v>002062_Z11</v>
          </cell>
          <cell r="P1846">
            <v>4.4999999999999998E-2</v>
          </cell>
          <cell r="AE1846">
            <v>2</v>
          </cell>
        </row>
        <row r="1847">
          <cell r="D1847" t="str">
            <v>002062_Z11</v>
          </cell>
          <cell r="P1847">
            <v>4.4999999999999998E-2</v>
          </cell>
          <cell r="AE1847">
            <v>3</v>
          </cell>
        </row>
        <row r="1848">
          <cell r="D1848" t="str">
            <v>002065_Z11</v>
          </cell>
          <cell r="P1848">
            <v>1.0999999999999999E-2</v>
          </cell>
          <cell r="AE1848">
            <v>1</v>
          </cell>
        </row>
        <row r="1849">
          <cell r="D1849" t="str">
            <v>002065_Z11</v>
          </cell>
          <cell r="P1849">
            <v>1.0999999999999999E-2</v>
          </cell>
          <cell r="AE1849">
            <v>2</v>
          </cell>
        </row>
        <row r="1850">
          <cell r="D1850" t="str">
            <v>002065_Z11</v>
          </cell>
          <cell r="P1850">
            <v>1.0999999999999999E-2</v>
          </cell>
          <cell r="AE1850">
            <v>3</v>
          </cell>
        </row>
        <row r="1851">
          <cell r="D1851" t="str">
            <v>002066_Z11</v>
          </cell>
          <cell r="P1851">
            <v>4.0000000000000001E-3</v>
          </cell>
          <cell r="AE1851">
            <v>1</v>
          </cell>
        </row>
        <row r="1852">
          <cell r="D1852" t="str">
            <v>002066_Z11</v>
          </cell>
          <cell r="P1852">
            <v>4.0000000000000001E-3</v>
          </cell>
          <cell r="AE1852">
            <v>2</v>
          </cell>
        </row>
        <row r="1853">
          <cell r="D1853" t="str">
            <v>002066_Z11</v>
          </cell>
          <cell r="P1853">
            <v>4.0000000000000001E-3</v>
          </cell>
          <cell r="AE1853">
            <v>3</v>
          </cell>
        </row>
        <row r="1854">
          <cell r="D1854" t="str">
            <v>002069_Z11</v>
          </cell>
          <cell r="P1854">
            <v>1.4999999999999999E-2</v>
          </cell>
          <cell r="AE1854">
            <v>1</v>
          </cell>
        </row>
        <row r="1855">
          <cell r="D1855" t="str">
            <v>002069_Z11</v>
          </cell>
          <cell r="P1855">
            <v>1.4999999999999999E-2</v>
          </cell>
          <cell r="AE1855">
            <v>2</v>
          </cell>
        </row>
        <row r="1856">
          <cell r="D1856" t="str">
            <v>002069_Z11</v>
          </cell>
          <cell r="P1856">
            <v>1.4999999999999999E-2</v>
          </cell>
          <cell r="AE1856">
            <v>3</v>
          </cell>
        </row>
        <row r="1857">
          <cell r="D1857" t="str">
            <v>002074_Z11</v>
          </cell>
          <cell r="P1857">
            <v>1.4999999999999999E-2</v>
          </cell>
          <cell r="AE1857">
            <v>1</v>
          </cell>
        </row>
        <row r="1858">
          <cell r="D1858" t="str">
            <v>002074_Z11</v>
          </cell>
          <cell r="P1858">
            <v>1.4999999999999999E-2</v>
          </cell>
          <cell r="AE1858">
            <v>2</v>
          </cell>
        </row>
        <row r="1859">
          <cell r="D1859" t="str">
            <v>002074_Z11</v>
          </cell>
          <cell r="P1859">
            <v>1.4999999999999999E-2</v>
          </cell>
          <cell r="AE1859">
            <v>3</v>
          </cell>
        </row>
        <row r="1860">
          <cell r="D1860" t="str">
            <v>002084_Z11</v>
          </cell>
          <cell r="P1860">
            <v>0.03</v>
          </cell>
          <cell r="AE1860">
            <v>1</v>
          </cell>
        </row>
        <row r="1861">
          <cell r="D1861" t="str">
            <v>002084_Z11</v>
          </cell>
          <cell r="P1861">
            <v>0.03</v>
          </cell>
          <cell r="AE1861">
            <v>2</v>
          </cell>
        </row>
        <row r="1862">
          <cell r="D1862" t="str">
            <v>002084_Z11</v>
          </cell>
          <cell r="P1862">
            <v>0.03</v>
          </cell>
          <cell r="AE1862">
            <v>3</v>
          </cell>
        </row>
        <row r="1863">
          <cell r="D1863" t="str">
            <v>002097_Z11</v>
          </cell>
          <cell r="P1863">
            <v>3.7999999999999999E-2</v>
          </cell>
          <cell r="AE1863">
            <v>1</v>
          </cell>
        </row>
        <row r="1864">
          <cell r="D1864" t="str">
            <v>002097_Z11</v>
          </cell>
          <cell r="P1864">
            <v>3.7999999999999999E-2</v>
          </cell>
          <cell r="AE1864">
            <v>2</v>
          </cell>
        </row>
        <row r="1865">
          <cell r="D1865" t="str">
            <v>002097_Z11</v>
          </cell>
          <cell r="P1865">
            <v>3.7999999999999999E-2</v>
          </cell>
          <cell r="AE1865">
            <v>3</v>
          </cell>
        </row>
        <row r="1866">
          <cell r="D1866" t="str">
            <v>002101_Z11</v>
          </cell>
          <cell r="P1866">
            <v>7.0000000000000001E-3</v>
          </cell>
          <cell r="AE1866">
            <v>1</v>
          </cell>
        </row>
        <row r="1867">
          <cell r="D1867" t="str">
            <v>002101_Z11</v>
          </cell>
          <cell r="P1867">
            <v>7.0000000000000001E-3</v>
          </cell>
          <cell r="AE1867">
            <v>2</v>
          </cell>
        </row>
        <row r="1868">
          <cell r="D1868" t="str">
            <v>002101_Z11</v>
          </cell>
          <cell r="P1868">
            <v>7.0000000000000001E-3</v>
          </cell>
          <cell r="AE1868">
            <v>3</v>
          </cell>
        </row>
        <row r="1869">
          <cell r="D1869" t="str">
            <v>002102_Z11</v>
          </cell>
          <cell r="P1869">
            <v>1.8499999999999999E-2</v>
          </cell>
          <cell r="AE1869">
            <v>1</v>
          </cell>
        </row>
        <row r="1870">
          <cell r="D1870" t="str">
            <v>002102_Z11</v>
          </cell>
          <cell r="P1870">
            <v>1.8499999999999999E-2</v>
          </cell>
          <cell r="AE1870">
            <v>2</v>
          </cell>
        </row>
        <row r="1871">
          <cell r="D1871" t="str">
            <v>002102_Z11</v>
          </cell>
          <cell r="P1871">
            <v>1.8499999999999999E-2</v>
          </cell>
          <cell r="AE1871">
            <v>3</v>
          </cell>
        </row>
        <row r="1872">
          <cell r="D1872" t="str">
            <v>002103_Z11</v>
          </cell>
          <cell r="P1872">
            <v>7.4999999999999997E-3</v>
          </cell>
          <cell r="AE1872">
            <v>1</v>
          </cell>
        </row>
        <row r="1873">
          <cell r="D1873" t="str">
            <v>002103_Z11</v>
          </cell>
          <cell r="P1873">
            <v>7.4999999999999997E-3</v>
          </cell>
          <cell r="AE1873">
            <v>2</v>
          </cell>
        </row>
        <row r="1874">
          <cell r="D1874" t="str">
            <v>002103_Z11</v>
          </cell>
          <cell r="P1874">
            <v>7.4999999999999997E-3</v>
          </cell>
          <cell r="AE1874">
            <v>3</v>
          </cell>
        </row>
        <row r="1875">
          <cell r="D1875" t="str">
            <v>002104_Z11</v>
          </cell>
          <cell r="P1875">
            <v>7.4999999999999997E-3</v>
          </cell>
          <cell r="AE1875">
            <v>1</v>
          </cell>
        </row>
        <row r="1876">
          <cell r="D1876" t="str">
            <v>002104_Z11</v>
          </cell>
          <cell r="P1876">
            <v>7.4999999999999997E-3</v>
          </cell>
          <cell r="AE1876">
            <v>2</v>
          </cell>
        </row>
        <row r="1877">
          <cell r="D1877" t="str">
            <v>002104_Z11</v>
          </cell>
          <cell r="P1877">
            <v>7.4999999999999997E-3</v>
          </cell>
          <cell r="AE1877">
            <v>3</v>
          </cell>
        </row>
        <row r="1878">
          <cell r="D1878" t="str">
            <v>002107_Z11</v>
          </cell>
          <cell r="P1878">
            <v>8.0000000000000002E-3</v>
          </cell>
          <cell r="AE1878">
            <v>1</v>
          </cell>
        </row>
        <row r="1879">
          <cell r="D1879" t="str">
            <v>002107_Z11</v>
          </cell>
          <cell r="P1879">
            <v>8.0000000000000002E-3</v>
          </cell>
          <cell r="AE1879">
            <v>2</v>
          </cell>
        </row>
        <row r="1880">
          <cell r="D1880" t="str">
            <v>002107_Z11</v>
          </cell>
          <cell r="P1880">
            <v>8.0000000000000002E-3</v>
          </cell>
          <cell r="AE1880">
            <v>3</v>
          </cell>
        </row>
        <row r="1881">
          <cell r="D1881" t="str">
            <v>002117_Z11</v>
          </cell>
          <cell r="P1881">
            <v>1.9E-2</v>
          </cell>
          <cell r="AE1881">
            <v>1</v>
          </cell>
        </row>
        <row r="1882">
          <cell r="D1882" t="str">
            <v>002117_Z11</v>
          </cell>
          <cell r="P1882">
            <v>1.9E-2</v>
          </cell>
          <cell r="AE1882">
            <v>2</v>
          </cell>
        </row>
        <row r="1883">
          <cell r="D1883" t="str">
            <v>002117_Z11</v>
          </cell>
          <cell r="P1883">
            <v>1.9E-2</v>
          </cell>
          <cell r="AE1883">
            <v>3</v>
          </cell>
        </row>
        <row r="1884">
          <cell r="D1884" t="str">
            <v>002118_Z11</v>
          </cell>
          <cell r="P1884">
            <v>1.0999999999999999E-2</v>
          </cell>
          <cell r="AE1884">
            <v>1</v>
          </cell>
        </row>
        <row r="1885">
          <cell r="D1885" t="str">
            <v>002118_Z11</v>
          </cell>
          <cell r="P1885">
            <v>1.0999999999999999E-2</v>
          </cell>
          <cell r="AE1885">
            <v>2</v>
          </cell>
        </row>
        <row r="1886">
          <cell r="D1886" t="str">
            <v>002118_Z11</v>
          </cell>
          <cell r="P1886">
            <v>1.0999999999999999E-2</v>
          </cell>
          <cell r="AE1886">
            <v>3</v>
          </cell>
        </row>
        <row r="1887">
          <cell r="D1887" t="str">
            <v>002127_Z11</v>
          </cell>
          <cell r="P1887">
            <v>1.4999999999999999E-2</v>
          </cell>
          <cell r="AE1887">
            <v>1</v>
          </cell>
        </row>
        <row r="1888">
          <cell r="D1888" t="str">
            <v>002127_Z11</v>
          </cell>
          <cell r="P1888">
            <v>1.4999999999999999E-2</v>
          </cell>
          <cell r="AE1888">
            <v>2</v>
          </cell>
        </row>
        <row r="1889">
          <cell r="D1889" t="str">
            <v>002127_Z11</v>
          </cell>
          <cell r="P1889">
            <v>1.4999999999999999E-2</v>
          </cell>
          <cell r="AE1889">
            <v>3</v>
          </cell>
        </row>
        <row r="1890">
          <cell r="D1890" t="str">
            <v>002128_Z11</v>
          </cell>
          <cell r="P1890">
            <v>8.0000000000000002E-3</v>
          </cell>
          <cell r="AE1890">
            <v>1</v>
          </cell>
        </row>
        <row r="1891">
          <cell r="D1891" t="str">
            <v>002128_Z11</v>
          </cell>
          <cell r="P1891">
            <v>8.0000000000000002E-3</v>
          </cell>
          <cell r="AE1891">
            <v>2</v>
          </cell>
        </row>
        <row r="1892">
          <cell r="D1892" t="str">
            <v>002128_Z11</v>
          </cell>
          <cell r="P1892">
            <v>8.0000000000000002E-3</v>
          </cell>
          <cell r="AE1892">
            <v>3</v>
          </cell>
        </row>
        <row r="1893">
          <cell r="D1893" t="str">
            <v>002131_Z11</v>
          </cell>
          <cell r="P1893">
            <v>4.4999999999999998E-2</v>
          </cell>
          <cell r="AE1893">
            <v>1</v>
          </cell>
        </row>
        <row r="1894">
          <cell r="D1894" t="str">
            <v>002131_Z11</v>
          </cell>
          <cell r="P1894">
            <v>4.4999999999999998E-2</v>
          </cell>
          <cell r="AE1894">
            <v>2</v>
          </cell>
        </row>
        <row r="1895">
          <cell r="D1895" t="str">
            <v>002131_Z11</v>
          </cell>
          <cell r="P1895">
            <v>4.4999999999999998E-2</v>
          </cell>
          <cell r="AE1895">
            <v>3</v>
          </cell>
        </row>
        <row r="1896">
          <cell r="D1896" t="str">
            <v>002133_Z11</v>
          </cell>
          <cell r="P1896">
            <v>2.8000000000000001E-2</v>
          </cell>
          <cell r="AE1896">
            <v>1</v>
          </cell>
        </row>
        <row r="1897">
          <cell r="D1897" t="str">
            <v>002133_Z11</v>
          </cell>
          <cell r="P1897">
            <v>2.8000000000000001E-2</v>
          </cell>
          <cell r="AE1897">
            <v>2</v>
          </cell>
        </row>
        <row r="1898">
          <cell r="D1898" t="str">
            <v>002133_Z11</v>
          </cell>
          <cell r="P1898">
            <v>2.8000000000000001E-2</v>
          </cell>
          <cell r="AE1898">
            <v>3</v>
          </cell>
        </row>
        <row r="1899">
          <cell r="D1899" t="str">
            <v>002136_Z11</v>
          </cell>
          <cell r="P1899">
            <v>8.9200000000000008E-3</v>
          </cell>
          <cell r="AE1899">
            <v>1</v>
          </cell>
        </row>
        <row r="1900">
          <cell r="D1900" t="str">
            <v>002136_Z11</v>
          </cell>
          <cell r="P1900">
            <v>8.9200000000000008E-3</v>
          </cell>
          <cell r="AE1900">
            <v>2</v>
          </cell>
        </row>
        <row r="1901">
          <cell r="D1901" t="str">
            <v>002136_Z11</v>
          </cell>
          <cell r="P1901">
            <v>8.9200000000000008E-3</v>
          </cell>
          <cell r="AE1901">
            <v>3</v>
          </cell>
        </row>
        <row r="1902">
          <cell r="D1902" t="str">
            <v>002137_Z11</v>
          </cell>
          <cell r="P1902">
            <v>0.35</v>
          </cell>
          <cell r="AE1902">
            <v>1</v>
          </cell>
        </row>
        <row r="1903">
          <cell r="D1903" t="str">
            <v>002137_Z11</v>
          </cell>
          <cell r="P1903">
            <v>0.35</v>
          </cell>
          <cell r="AE1903">
            <v>2</v>
          </cell>
        </row>
        <row r="1904">
          <cell r="D1904" t="str">
            <v>002137_Z11</v>
          </cell>
          <cell r="P1904">
            <v>0.35</v>
          </cell>
          <cell r="AE1904">
            <v>3</v>
          </cell>
        </row>
        <row r="1905">
          <cell r="D1905" t="str">
            <v>002143_Z11</v>
          </cell>
          <cell r="P1905">
            <v>0.04</v>
          </cell>
          <cell r="AE1905">
            <v>1</v>
          </cell>
        </row>
        <row r="1906">
          <cell r="D1906" t="str">
            <v>002143_Z11</v>
          </cell>
          <cell r="P1906">
            <v>0.04</v>
          </cell>
          <cell r="AE1906">
            <v>2</v>
          </cell>
        </row>
        <row r="1907">
          <cell r="D1907" t="str">
            <v>002143_Z11</v>
          </cell>
          <cell r="P1907">
            <v>0.04</v>
          </cell>
          <cell r="AE1907">
            <v>3</v>
          </cell>
        </row>
        <row r="1908">
          <cell r="D1908" t="str">
            <v>002172_Z11</v>
          </cell>
          <cell r="P1908">
            <v>0.03</v>
          </cell>
          <cell r="AE1908">
            <v>1</v>
          </cell>
        </row>
        <row r="1909">
          <cell r="D1909" t="str">
            <v>002172_Z11</v>
          </cell>
          <cell r="P1909">
            <v>0.03</v>
          </cell>
          <cell r="AE1909">
            <v>2</v>
          </cell>
        </row>
        <row r="1910">
          <cell r="D1910" t="str">
            <v>002172_Z11</v>
          </cell>
          <cell r="P1910">
            <v>0.03</v>
          </cell>
          <cell r="AE1910">
            <v>3</v>
          </cell>
        </row>
        <row r="1911">
          <cell r="D1911" t="str">
            <v>002176_Z11</v>
          </cell>
          <cell r="P1911">
            <v>1.0999999999999999E-2</v>
          </cell>
          <cell r="AE1911">
            <v>1</v>
          </cell>
        </row>
        <row r="1912">
          <cell r="D1912" t="str">
            <v>002176_Z11</v>
          </cell>
          <cell r="P1912">
            <v>1.0999999999999999E-2</v>
          </cell>
          <cell r="AE1912">
            <v>2</v>
          </cell>
        </row>
        <row r="1913">
          <cell r="D1913" t="str">
            <v>002176_Z11</v>
          </cell>
          <cell r="P1913">
            <v>1.0999999999999999E-2</v>
          </cell>
          <cell r="AE1913">
            <v>3</v>
          </cell>
        </row>
        <row r="1914">
          <cell r="D1914" t="str">
            <v>002177_Z11</v>
          </cell>
          <cell r="P1914">
            <v>5.4999999999999997E-3</v>
          </cell>
          <cell r="AE1914">
            <v>1</v>
          </cell>
        </row>
        <row r="1915">
          <cell r="D1915" t="str">
            <v>002177_Z11</v>
          </cell>
          <cell r="P1915">
            <v>5.4999999999999997E-3</v>
          </cell>
          <cell r="AE1915">
            <v>2</v>
          </cell>
        </row>
        <row r="1916">
          <cell r="D1916" t="str">
            <v>002177_Z11</v>
          </cell>
          <cell r="P1916">
            <v>5.4999999999999997E-3</v>
          </cell>
          <cell r="AE1916">
            <v>3</v>
          </cell>
        </row>
        <row r="1917">
          <cell r="D1917" t="str">
            <v>002179_Z11</v>
          </cell>
          <cell r="P1917">
            <v>1.4999999999999999E-2</v>
          </cell>
          <cell r="AE1917">
            <v>1</v>
          </cell>
        </row>
        <row r="1918">
          <cell r="D1918" t="str">
            <v>002179_Z11</v>
          </cell>
          <cell r="P1918">
            <v>1.4999999999999999E-2</v>
          </cell>
          <cell r="AE1918">
            <v>2</v>
          </cell>
        </row>
        <row r="1919">
          <cell r="D1919" t="str">
            <v>002179_Z11</v>
          </cell>
          <cell r="P1919">
            <v>1.4999999999999999E-2</v>
          </cell>
          <cell r="AE1919">
            <v>3</v>
          </cell>
        </row>
        <row r="1920">
          <cell r="D1920" t="str">
            <v>002187_Z11</v>
          </cell>
          <cell r="P1920">
            <v>0.05</v>
          </cell>
          <cell r="AE1920">
            <v>1</v>
          </cell>
        </row>
        <row r="1921">
          <cell r="D1921" t="str">
            <v>002187_Z11</v>
          </cell>
          <cell r="P1921">
            <v>0.05</v>
          </cell>
          <cell r="AE1921">
            <v>2</v>
          </cell>
        </row>
        <row r="1922">
          <cell r="D1922" t="str">
            <v>002187_Z11</v>
          </cell>
          <cell r="P1922">
            <v>0.05</v>
          </cell>
          <cell r="AE1922">
            <v>3</v>
          </cell>
        </row>
        <row r="1923">
          <cell r="D1923" t="str">
            <v>002188_Z11</v>
          </cell>
          <cell r="P1923">
            <v>2.7E-2</v>
          </cell>
          <cell r="AE1923">
            <v>1</v>
          </cell>
        </row>
        <row r="1924">
          <cell r="D1924" t="str">
            <v>002188_Z11</v>
          </cell>
          <cell r="P1924">
            <v>2.7E-2</v>
          </cell>
          <cell r="AE1924">
            <v>2</v>
          </cell>
        </row>
        <row r="1925">
          <cell r="D1925" t="str">
            <v>002188_Z11</v>
          </cell>
          <cell r="P1925">
            <v>2.7E-2</v>
          </cell>
          <cell r="AE1925">
            <v>3</v>
          </cell>
        </row>
        <row r="1926">
          <cell r="D1926" t="str">
            <v>002190_Z11</v>
          </cell>
          <cell r="P1926">
            <v>0.16</v>
          </cell>
          <cell r="AE1926">
            <v>1</v>
          </cell>
        </row>
        <row r="1927">
          <cell r="D1927" t="str">
            <v>002190_Z11</v>
          </cell>
          <cell r="P1927">
            <v>0.16</v>
          </cell>
          <cell r="AE1927">
            <v>2</v>
          </cell>
        </row>
        <row r="1928">
          <cell r="D1928" t="str">
            <v>002190_Z11</v>
          </cell>
          <cell r="P1928">
            <v>0.16</v>
          </cell>
          <cell r="AE1928">
            <v>3</v>
          </cell>
        </row>
        <row r="1929">
          <cell r="D1929" t="str">
            <v>002191_Z11</v>
          </cell>
          <cell r="P1929">
            <v>0.02</v>
          </cell>
          <cell r="AE1929">
            <v>1</v>
          </cell>
        </row>
        <row r="1930">
          <cell r="D1930" t="str">
            <v>002191_Z11</v>
          </cell>
          <cell r="P1930">
            <v>0.02</v>
          </cell>
          <cell r="AE1930">
            <v>2</v>
          </cell>
        </row>
        <row r="1931">
          <cell r="D1931" t="str">
            <v>002191_Z11</v>
          </cell>
          <cell r="P1931">
            <v>0.02</v>
          </cell>
          <cell r="AE1931">
            <v>3</v>
          </cell>
        </row>
        <row r="1932">
          <cell r="D1932" t="str">
            <v>002198_Z11</v>
          </cell>
          <cell r="P1932">
            <v>0.04</v>
          </cell>
          <cell r="AE1932">
            <v>1</v>
          </cell>
        </row>
        <row r="1933">
          <cell r="D1933" t="str">
            <v>002198_Z11</v>
          </cell>
          <cell r="P1933">
            <v>0.04</v>
          </cell>
          <cell r="AE1933">
            <v>2</v>
          </cell>
        </row>
        <row r="1934">
          <cell r="D1934" t="str">
            <v>002198_Z11</v>
          </cell>
          <cell r="P1934">
            <v>0.04</v>
          </cell>
          <cell r="AE1934">
            <v>3</v>
          </cell>
        </row>
        <row r="1935">
          <cell r="D1935" t="str">
            <v>002199_Z11</v>
          </cell>
          <cell r="P1935">
            <v>2.8000000000000001E-2</v>
          </cell>
          <cell r="AE1935">
            <v>1</v>
          </cell>
        </row>
        <row r="1936">
          <cell r="D1936" t="str">
            <v>002199_Z11</v>
          </cell>
          <cell r="P1936">
            <v>2.8000000000000001E-2</v>
          </cell>
          <cell r="AE1936">
            <v>2</v>
          </cell>
        </row>
        <row r="1937">
          <cell r="D1937" t="str">
            <v>002199_Z11</v>
          </cell>
          <cell r="P1937">
            <v>2.8000000000000001E-2</v>
          </cell>
          <cell r="AE1937">
            <v>3</v>
          </cell>
        </row>
        <row r="1938">
          <cell r="D1938" t="str">
            <v>002203_Z11</v>
          </cell>
          <cell r="P1938">
            <v>1.0999999999999999E-2</v>
          </cell>
          <cell r="AE1938">
            <v>1</v>
          </cell>
        </row>
        <row r="1939">
          <cell r="D1939" t="str">
            <v>002203_Z11</v>
          </cell>
          <cell r="P1939">
            <v>1.0999999999999999E-2</v>
          </cell>
          <cell r="AE1939">
            <v>2</v>
          </cell>
        </row>
        <row r="1940">
          <cell r="D1940" t="str">
            <v>002203_Z11</v>
          </cell>
          <cell r="P1940">
            <v>1.0999999999999999E-2</v>
          </cell>
          <cell r="AE1940">
            <v>3</v>
          </cell>
        </row>
        <row r="1941">
          <cell r="D1941" t="str">
            <v>002204_Z11</v>
          </cell>
          <cell r="P1941">
            <v>7.4999999999999997E-2</v>
          </cell>
          <cell r="AE1941">
            <v>1</v>
          </cell>
        </row>
        <row r="1942">
          <cell r="D1942" t="str">
            <v>002204_Z11</v>
          </cell>
          <cell r="P1942">
            <v>7.4999999999999997E-2</v>
          </cell>
          <cell r="AE1942">
            <v>2</v>
          </cell>
        </row>
        <row r="1943">
          <cell r="D1943" t="str">
            <v>002204_Z11</v>
          </cell>
          <cell r="P1943">
            <v>7.4999999999999997E-2</v>
          </cell>
          <cell r="AE1943">
            <v>3</v>
          </cell>
        </row>
        <row r="1944">
          <cell r="D1944" t="str">
            <v>002205_Z11</v>
          </cell>
          <cell r="P1944">
            <v>1.4999999999999999E-2</v>
          </cell>
          <cell r="AE1944">
            <v>1</v>
          </cell>
        </row>
        <row r="1945">
          <cell r="D1945" t="str">
            <v>002205_Z11</v>
          </cell>
          <cell r="P1945">
            <v>1.4999999999999999E-2</v>
          </cell>
          <cell r="AE1945">
            <v>2</v>
          </cell>
        </row>
        <row r="1946">
          <cell r="D1946" t="str">
            <v>002205_Z11</v>
          </cell>
          <cell r="P1946">
            <v>1.4999999999999999E-2</v>
          </cell>
          <cell r="AE1946">
            <v>3</v>
          </cell>
        </row>
        <row r="1947">
          <cell r="D1947" t="str">
            <v>002208_Z11</v>
          </cell>
          <cell r="P1947">
            <v>3.6999999999999998E-2</v>
          </cell>
          <cell r="AE1947">
            <v>1</v>
          </cell>
        </row>
        <row r="1948">
          <cell r="D1948" t="str">
            <v>002208_Z11</v>
          </cell>
          <cell r="P1948">
            <v>3.6999999999999998E-2</v>
          </cell>
          <cell r="AE1948">
            <v>2</v>
          </cell>
        </row>
        <row r="1949">
          <cell r="D1949" t="str">
            <v>002208_Z11</v>
          </cell>
          <cell r="P1949">
            <v>3.6999999999999998E-2</v>
          </cell>
          <cell r="AE1949">
            <v>3</v>
          </cell>
        </row>
        <row r="1950">
          <cell r="D1950" t="str">
            <v>002232_Z11</v>
          </cell>
          <cell r="P1950">
            <v>0.04</v>
          </cell>
          <cell r="AE1950">
            <v>1</v>
          </cell>
        </row>
        <row r="1951">
          <cell r="D1951" t="str">
            <v>002232_Z11</v>
          </cell>
          <cell r="P1951">
            <v>0.04</v>
          </cell>
          <cell r="AE1951">
            <v>2</v>
          </cell>
        </row>
        <row r="1952">
          <cell r="D1952" t="str">
            <v>002232_Z11</v>
          </cell>
          <cell r="P1952">
            <v>0.04</v>
          </cell>
          <cell r="AE1952">
            <v>3</v>
          </cell>
        </row>
        <row r="1953">
          <cell r="D1953" t="str">
            <v>002233_Z11</v>
          </cell>
          <cell r="P1953">
            <v>5.5E-2</v>
          </cell>
          <cell r="AE1953">
            <v>1</v>
          </cell>
        </row>
        <row r="1954">
          <cell r="D1954" t="str">
            <v>002233_Z11</v>
          </cell>
          <cell r="P1954">
            <v>5.5E-2</v>
          </cell>
          <cell r="AE1954">
            <v>2</v>
          </cell>
        </row>
        <row r="1955">
          <cell r="D1955" t="str">
            <v>002233_Z11</v>
          </cell>
          <cell r="P1955">
            <v>5.5E-2</v>
          </cell>
          <cell r="AE1955">
            <v>3</v>
          </cell>
        </row>
        <row r="1956">
          <cell r="D1956" t="str">
            <v>002235_Z11</v>
          </cell>
          <cell r="P1956">
            <v>0.2</v>
          </cell>
          <cell r="AE1956">
            <v>1</v>
          </cell>
        </row>
        <row r="1957">
          <cell r="D1957" t="str">
            <v>002235_Z11</v>
          </cell>
          <cell r="P1957">
            <v>0.2</v>
          </cell>
          <cell r="AE1957">
            <v>2</v>
          </cell>
        </row>
        <row r="1958">
          <cell r="D1958" t="str">
            <v>002235_Z11</v>
          </cell>
          <cell r="P1958">
            <v>0.2</v>
          </cell>
          <cell r="AE1958">
            <v>3</v>
          </cell>
        </row>
        <row r="1959">
          <cell r="D1959" t="str">
            <v>002238_Z11</v>
          </cell>
          <cell r="P1959">
            <v>7.0000000000000007E-2</v>
          </cell>
          <cell r="AE1959">
            <v>1</v>
          </cell>
        </row>
        <row r="1960">
          <cell r="D1960" t="str">
            <v>002238_Z11</v>
          </cell>
          <cell r="P1960">
            <v>7.0000000000000007E-2</v>
          </cell>
          <cell r="AE1960">
            <v>2</v>
          </cell>
        </row>
        <row r="1961">
          <cell r="D1961" t="str">
            <v>002238_Z11</v>
          </cell>
          <cell r="P1961">
            <v>7.0000000000000007E-2</v>
          </cell>
          <cell r="AE1961">
            <v>3</v>
          </cell>
        </row>
        <row r="1962">
          <cell r="D1962" t="str">
            <v>002240_Z11</v>
          </cell>
          <cell r="P1962">
            <v>8.3000000000000004E-2</v>
          </cell>
          <cell r="AE1962">
            <v>1</v>
          </cell>
        </row>
        <row r="1963">
          <cell r="D1963" t="str">
            <v>002240_Z11</v>
          </cell>
          <cell r="P1963">
            <v>8.3000000000000004E-2</v>
          </cell>
          <cell r="AE1963">
            <v>2</v>
          </cell>
        </row>
        <row r="1964">
          <cell r="D1964" t="str">
            <v>002240_Z11</v>
          </cell>
          <cell r="P1964">
            <v>8.3000000000000004E-2</v>
          </cell>
          <cell r="AE1964">
            <v>3</v>
          </cell>
        </row>
        <row r="1965">
          <cell r="D1965" t="str">
            <v>002243_Z11</v>
          </cell>
          <cell r="P1965">
            <v>0.02</v>
          </cell>
          <cell r="AE1965">
            <v>1</v>
          </cell>
        </row>
        <row r="1966">
          <cell r="D1966" t="str">
            <v>002243_Z11</v>
          </cell>
          <cell r="P1966">
            <v>0.02</v>
          </cell>
          <cell r="AE1966">
            <v>2</v>
          </cell>
        </row>
        <row r="1967">
          <cell r="D1967" t="str">
            <v>002243_Z11</v>
          </cell>
          <cell r="P1967">
            <v>0.02</v>
          </cell>
          <cell r="AE1967">
            <v>3</v>
          </cell>
        </row>
        <row r="1968">
          <cell r="D1968" t="str">
            <v>002244_Z11</v>
          </cell>
          <cell r="P1968">
            <v>0.2</v>
          </cell>
          <cell r="AE1968">
            <v>1</v>
          </cell>
        </row>
        <row r="1969">
          <cell r="D1969" t="str">
            <v>002244_Z11</v>
          </cell>
          <cell r="P1969">
            <v>0.2</v>
          </cell>
          <cell r="AE1969">
            <v>2</v>
          </cell>
        </row>
        <row r="1970">
          <cell r="D1970" t="str">
            <v>002244_Z11</v>
          </cell>
          <cell r="P1970">
            <v>0.2</v>
          </cell>
          <cell r="AE1970">
            <v>3</v>
          </cell>
        </row>
        <row r="1971">
          <cell r="D1971" t="str">
            <v>002249_Z11</v>
          </cell>
          <cell r="P1971">
            <v>5.4999999999999997E-3</v>
          </cell>
          <cell r="AE1971">
            <v>1</v>
          </cell>
        </row>
        <row r="1972">
          <cell r="D1972" t="str">
            <v>002249_Z11</v>
          </cell>
          <cell r="P1972">
            <v>5.4999999999999997E-3</v>
          </cell>
          <cell r="AE1972">
            <v>2</v>
          </cell>
        </row>
        <row r="1973">
          <cell r="D1973" t="str">
            <v>002249_Z11</v>
          </cell>
          <cell r="P1973">
            <v>5.4999999999999997E-3</v>
          </cell>
          <cell r="AE1973">
            <v>3</v>
          </cell>
        </row>
        <row r="1974">
          <cell r="D1974" t="str">
            <v>002250_Z11</v>
          </cell>
          <cell r="P1974">
            <v>1.9E-2</v>
          </cell>
          <cell r="AE1974">
            <v>1</v>
          </cell>
        </row>
        <row r="1975">
          <cell r="D1975" t="str">
            <v>002250_Z11</v>
          </cell>
          <cell r="P1975">
            <v>1.9E-2</v>
          </cell>
          <cell r="AE1975">
            <v>2</v>
          </cell>
        </row>
        <row r="1976">
          <cell r="D1976" t="str">
            <v>002250_Z11</v>
          </cell>
          <cell r="P1976">
            <v>1.9E-2</v>
          </cell>
          <cell r="AE1976">
            <v>3</v>
          </cell>
        </row>
        <row r="1977">
          <cell r="D1977" t="str">
            <v>002251_Z11</v>
          </cell>
          <cell r="P1977">
            <v>0.09</v>
          </cell>
          <cell r="AE1977">
            <v>1</v>
          </cell>
        </row>
        <row r="1978">
          <cell r="D1978" t="str">
            <v>002251_Z11</v>
          </cell>
          <cell r="P1978">
            <v>0.09</v>
          </cell>
          <cell r="AE1978">
            <v>2</v>
          </cell>
        </row>
        <row r="1979">
          <cell r="D1979" t="str">
            <v>002251_Z11</v>
          </cell>
          <cell r="P1979">
            <v>0.09</v>
          </cell>
          <cell r="AE1979">
            <v>3</v>
          </cell>
        </row>
        <row r="1980">
          <cell r="D1980" t="str">
            <v>002256_Z11</v>
          </cell>
          <cell r="P1980">
            <v>5.5E-2</v>
          </cell>
          <cell r="AE1980">
            <v>1</v>
          </cell>
        </row>
        <row r="1981">
          <cell r="D1981" t="str">
            <v>002256_Z11</v>
          </cell>
          <cell r="P1981">
            <v>5.5E-2</v>
          </cell>
          <cell r="AE1981">
            <v>2</v>
          </cell>
        </row>
        <row r="1982">
          <cell r="D1982" t="str">
            <v>002256_Z11</v>
          </cell>
          <cell r="P1982">
            <v>5.5E-2</v>
          </cell>
          <cell r="AE1982">
            <v>3</v>
          </cell>
        </row>
        <row r="1983">
          <cell r="D1983" t="str">
            <v>002259_Z11</v>
          </cell>
          <cell r="P1983">
            <v>0.02</v>
          </cell>
          <cell r="AE1983">
            <v>1</v>
          </cell>
        </row>
        <row r="1984">
          <cell r="D1984" t="str">
            <v>002259_Z11</v>
          </cell>
          <cell r="P1984">
            <v>0.02</v>
          </cell>
          <cell r="AE1984">
            <v>2</v>
          </cell>
        </row>
        <row r="1985">
          <cell r="D1985" t="str">
            <v>002259_Z11</v>
          </cell>
          <cell r="P1985">
            <v>0.02</v>
          </cell>
          <cell r="AE1985">
            <v>3</v>
          </cell>
        </row>
        <row r="1986">
          <cell r="D1986" t="str">
            <v>002264_Z11</v>
          </cell>
          <cell r="P1986">
            <v>4.2000000000000003E-2</v>
          </cell>
          <cell r="AE1986">
            <v>1</v>
          </cell>
        </row>
        <row r="1987">
          <cell r="D1987" t="str">
            <v>002264_Z11</v>
          </cell>
          <cell r="P1987">
            <v>4.2000000000000003E-2</v>
          </cell>
          <cell r="AE1987">
            <v>2</v>
          </cell>
        </row>
        <row r="1988">
          <cell r="D1988" t="str">
            <v>002264_Z11</v>
          </cell>
          <cell r="P1988">
            <v>4.2000000000000003E-2</v>
          </cell>
          <cell r="AE1988">
            <v>3</v>
          </cell>
        </row>
        <row r="1989">
          <cell r="D1989" t="str">
            <v>002265_Z11</v>
          </cell>
          <cell r="P1989">
            <v>1.92</v>
          </cell>
          <cell r="AE1989">
            <v>1</v>
          </cell>
        </row>
        <row r="1990">
          <cell r="D1990" t="str">
            <v>002265_Z11</v>
          </cell>
          <cell r="P1990">
            <v>1.92</v>
          </cell>
          <cell r="AE1990">
            <v>2</v>
          </cell>
        </row>
        <row r="1991">
          <cell r="D1991" t="str">
            <v>002265_Z11</v>
          </cell>
          <cell r="P1991">
            <v>1.92</v>
          </cell>
          <cell r="AE1991">
            <v>3</v>
          </cell>
        </row>
        <row r="1992">
          <cell r="D1992" t="str">
            <v>002269_Z11</v>
          </cell>
          <cell r="P1992">
            <v>8.0000000000000002E-3</v>
          </cell>
          <cell r="AE1992">
            <v>1</v>
          </cell>
        </row>
        <row r="1993">
          <cell r="D1993" t="str">
            <v>002269_Z11</v>
          </cell>
          <cell r="P1993">
            <v>8.0000000000000002E-3</v>
          </cell>
          <cell r="AE1993">
            <v>2</v>
          </cell>
        </row>
        <row r="1994">
          <cell r="D1994" t="str">
            <v>002269_Z11</v>
          </cell>
          <cell r="P1994">
            <v>8.0000000000000002E-3</v>
          </cell>
          <cell r="AE1994">
            <v>3</v>
          </cell>
        </row>
        <row r="1995">
          <cell r="D1995" t="str">
            <v>002274_Z11</v>
          </cell>
          <cell r="P1995">
            <v>7.4999999999999997E-2</v>
          </cell>
          <cell r="AE1995">
            <v>1</v>
          </cell>
        </row>
        <row r="1996">
          <cell r="D1996" t="str">
            <v>002274_Z11</v>
          </cell>
          <cell r="P1996">
            <v>7.4999999999999997E-2</v>
          </cell>
          <cell r="AE1996">
            <v>2</v>
          </cell>
        </row>
        <row r="1997">
          <cell r="D1997" t="str">
            <v>002274_Z11</v>
          </cell>
          <cell r="P1997">
            <v>7.4999999999999997E-2</v>
          </cell>
          <cell r="AE1997">
            <v>3</v>
          </cell>
        </row>
        <row r="1998">
          <cell r="D1998" t="str">
            <v>002277_Z11</v>
          </cell>
          <cell r="P1998">
            <v>1.4999999999999999E-2</v>
          </cell>
          <cell r="AE1998">
            <v>1</v>
          </cell>
        </row>
        <row r="1999">
          <cell r="D1999" t="str">
            <v>002277_Z11</v>
          </cell>
          <cell r="P1999">
            <v>1.4999999999999999E-2</v>
          </cell>
          <cell r="AE1999">
            <v>2</v>
          </cell>
        </row>
        <row r="2000">
          <cell r="D2000" t="str">
            <v>002278_Z11</v>
          </cell>
          <cell r="P2000">
            <v>0.02</v>
          </cell>
          <cell r="AE2000">
            <v>1</v>
          </cell>
        </row>
        <row r="2001">
          <cell r="D2001" t="str">
            <v>002278_Z11</v>
          </cell>
          <cell r="P2001">
            <v>0.02</v>
          </cell>
          <cell r="AE2001">
            <v>2</v>
          </cell>
        </row>
        <row r="2002">
          <cell r="D2002" t="str">
            <v>002278_Z11</v>
          </cell>
          <cell r="P2002">
            <v>0.02</v>
          </cell>
          <cell r="AE2002">
            <v>3</v>
          </cell>
        </row>
        <row r="2003">
          <cell r="D2003" t="str">
            <v>002283_Z11</v>
          </cell>
          <cell r="P2003">
            <v>8.0000000000000002E-3</v>
          </cell>
          <cell r="AE2003">
            <v>1</v>
          </cell>
        </row>
        <row r="2004">
          <cell r="D2004" t="str">
            <v>002283_Z11</v>
          </cell>
          <cell r="P2004">
            <v>8.0000000000000002E-3</v>
          </cell>
          <cell r="AE2004">
            <v>2</v>
          </cell>
        </row>
        <row r="2005">
          <cell r="D2005" t="str">
            <v>002283_Z11</v>
          </cell>
          <cell r="P2005">
            <v>8.0000000000000002E-3</v>
          </cell>
          <cell r="AE2005">
            <v>3</v>
          </cell>
        </row>
        <row r="2006">
          <cell r="D2006" t="str">
            <v>002287_Z11</v>
          </cell>
          <cell r="P2006">
            <v>7.0000000000000007E-2</v>
          </cell>
          <cell r="AE2006">
            <v>1</v>
          </cell>
        </row>
        <row r="2007">
          <cell r="D2007" t="str">
            <v>002287_Z11</v>
          </cell>
          <cell r="P2007">
            <v>7.0000000000000007E-2</v>
          </cell>
          <cell r="AE2007">
            <v>2</v>
          </cell>
        </row>
        <row r="2008">
          <cell r="D2008" t="str">
            <v>002287_Z11</v>
          </cell>
          <cell r="P2008">
            <v>7.0000000000000007E-2</v>
          </cell>
          <cell r="AE2008">
            <v>3</v>
          </cell>
        </row>
        <row r="2009">
          <cell r="D2009" t="str">
            <v>002289_Z11</v>
          </cell>
          <cell r="P2009">
            <v>0.09</v>
          </cell>
          <cell r="AE2009">
            <v>1</v>
          </cell>
        </row>
        <row r="2010">
          <cell r="D2010" t="str">
            <v>002289_Z11</v>
          </cell>
          <cell r="P2010">
            <v>0.09</v>
          </cell>
          <cell r="AE2010">
            <v>2</v>
          </cell>
        </row>
        <row r="2011">
          <cell r="D2011" t="str">
            <v>002289_Z11</v>
          </cell>
          <cell r="P2011">
            <v>0.09</v>
          </cell>
          <cell r="AE2011">
            <v>3</v>
          </cell>
        </row>
        <row r="2012">
          <cell r="D2012" t="str">
            <v>002299_Z11</v>
          </cell>
          <cell r="P2012">
            <v>1.4999999999999999E-2</v>
          </cell>
          <cell r="AE2012">
            <v>1</v>
          </cell>
        </row>
        <row r="2013">
          <cell r="D2013" t="str">
            <v>002299_Z11</v>
          </cell>
          <cell r="P2013">
            <v>1.4999999999999999E-2</v>
          </cell>
          <cell r="AE2013">
            <v>2</v>
          </cell>
        </row>
        <row r="2014">
          <cell r="D2014" t="str">
            <v>002299_Z11</v>
          </cell>
          <cell r="P2014">
            <v>1.4999999999999999E-2</v>
          </cell>
          <cell r="AE2014">
            <v>3</v>
          </cell>
        </row>
        <row r="2015">
          <cell r="D2015" t="str">
            <v>002300_Z11</v>
          </cell>
          <cell r="P2015">
            <v>0.03</v>
          </cell>
          <cell r="AE2015">
            <v>1</v>
          </cell>
        </row>
        <row r="2016">
          <cell r="D2016" t="str">
            <v>002300_Z11</v>
          </cell>
          <cell r="P2016">
            <v>0.03</v>
          </cell>
          <cell r="AE2016">
            <v>2</v>
          </cell>
        </row>
        <row r="2017">
          <cell r="D2017" t="str">
            <v>002300_Z11</v>
          </cell>
          <cell r="P2017">
            <v>0.03</v>
          </cell>
          <cell r="AE2017">
            <v>3</v>
          </cell>
        </row>
        <row r="2018">
          <cell r="D2018" t="str">
            <v>002301_Z11</v>
          </cell>
          <cell r="P2018">
            <v>2.7E-2</v>
          </cell>
          <cell r="AE2018">
            <v>1</v>
          </cell>
        </row>
        <row r="2019">
          <cell r="D2019" t="str">
            <v>002301_Z11</v>
          </cell>
          <cell r="P2019">
            <v>2.7E-2</v>
          </cell>
          <cell r="AE2019">
            <v>2</v>
          </cell>
        </row>
        <row r="2020">
          <cell r="D2020" t="str">
            <v>002301_Z11</v>
          </cell>
          <cell r="P2020">
            <v>2.7E-2</v>
          </cell>
          <cell r="AE2020">
            <v>3</v>
          </cell>
        </row>
        <row r="2021">
          <cell r="D2021" t="str">
            <v>002304_Z11</v>
          </cell>
          <cell r="P2021">
            <v>2.4E-2</v>
          </cell>
          <cell r="AE2021">
            <v>1</v>
          </cell>
        </row>
        <row r="2022">
          <cell r="D2022" t="str">
            <v>002304_Z11</v>
          </cell>
          <cell r="P2022">
            <v>2.4E-2</v>
          </cell>
          <cell r="AE2022">
            <v>2</v>
          </cell>
        </row>
        <row r="2023">
          <cell r="D2023" t="str">
            <v>002304_Z11</v>
          </cell>
          <cell r="P2023">
            <v>2.4E-2</v>
          </cell>
          <cell r="AE2023">
            <v>3</v>
          </cell>
        </row>
        <row r="2024">
          <cell r="D2024" t="str">
            <v>002311_Z11</v>
          </cell>
          <cell r="P2024">
            <v>0.03</v>
          </cell>
          <cell r="AE2024">
            <v>1</v>
          </cell>
        </row>
        <row r="2025">
          <cell r="D2025" t="str">
            <v>002311_Z11</v>
          </cell>
          <cell r="P2025">
            <v>0.03</v>
          </cell>
          <cell r="AE2025">
            <v>2</v>
          </cell>
        </row>
        <row r="2026">
          <cell r="D2026" t="str">
            <v>002311_Z11</v>
          </cell>
          <cell r="P2026">
            <v>0.03</v>
          </cell>
          <cell r="AE2026">
            <v>3</v>
          </cell>
        </row>
        <row r="2027">
          <cell r="D2027" t="str">
            <v>002325_Z11</v>
          </cell>
          <cell r="P2027">
            <v>0.16</v>
          </cell>
          <cell r="AE2027">
            <v>1</v>
          </cell>
        </row>
        <row r="2028">
          <cell r="D2028" t="str">
            <v>002325_Z11</v>
          </cell>
          <cell r="P2028">
            <v>0.16</v>
          </cell>
          <cell r="AE2028">
            <v>2</v>
          </cell>
        </row>
        <row r="2029">
          <cell r="D2029" t="str">
            <v>002325_Z11</v>
          </cell>
          <cell r="P2029">
            <v>0.16</v>
          </cell>
          <cell r="AE2029">
            <v>3</v>
          </cell>
        </row>
        <row r="2030">
          <cell r="D2030" t="str">
            <v>002344_Z11</v>
          </cell>
          <cell r="P2030">
            <v>6.5000000000000002E-2</v>
          </cell>
          <cell r="AE2030">
            <v>1</v>
          </cell>
        </row>
        <row r="2031">
          <cell r="D2031" t="str">
            <v>002344_Z11</v>
          </cell>
          <cell r="P2031">
            <v>6.5000000000000002E-2</v>
          </cell>
          <cell r="AE2031">
            <v>2</v>
          </cell>
        </row>
        <row r="2032">
          <cell r="D2032" t="str">
            <v>002344_Z11</v>
          </cell>
          <cell r="P2032">
            <v>6.5000000000000002E-2</v>
          </cell>
          <cell r="AE2032">
            <v>3</v>
          </cell>
        </row>
        <row r="2033">
          <cell r="D2033" t="str">
            <v>002345_Z11</v>
          </cell>
          <cell r="P2033">
            <v>0.09</v>
          </cell>
          <cell r="AE2033">
            <v>1</v>
          </cell>
        </row>
        <row r="2034">
          <cell r="D2034" t="str">
            <v>002345_Z11</v>
          </cell>
          <cell r="P2034">
            <v>0.09</v>
          </cell>
          <cell r="AE2034">
            <v>2</v>
          </cell>
        </row>
        <row r="2035">
          <cell r="D2035" t="str">
            <v>002345_Z11</v>
          </cell>
          <cell r="P2035">
            <v>0.09</v>
          </cell>
          <cell r="AE2035">
            <v>3</v>
          </cell>
        </row>
        <row r="2036">
          <cell r="D2036" t="str">
            <v>002346_Z11</v>
          </cell>
          <cell r="P2036">
            <v>0.33</v>
          </cell>
          <cell r="AE2036">
            <v>1</v>
          </cell>
        </row>
        <row r="2037">
          <cell r="D2037" t="str">
            <v>002346_Z11</v>
          </cell>
          <cell r="P2037">
            <v>0.33</v>
          </cell>
          <cell r="AE2037">
            <v>2</v>
          </cell>
        </row>
        <row r="2038">
          <cell r="D2038" t="str">
            <v>002346_Z11</v>
          </cell>
          <cell r="P2038">
            <v>0.33</v>
          </cell>
          <cell r="AE2038">
            <v>3</v>
          </cell>
        </row>
        <row r="2039">
          <cell r="D2039" t="str">
            <v>002352_Z11</v>
          </cell>
          <cell r="P2039">
            <v>5.5E-2</v>
          </cell>
          <cell r="AE2039">
            <v>1</v>
          </cell>
        </row>
        <row r="2040">
          <cell r="D2040" t="str">
            <v>002352_Z11</v>
          </cell>
          <cell r="P2040">
            <v>5.5E-2</v>
          </cell>
          <cell r="AE2040">
            <v>2</v>
          </cell>
        </row>
        <row r="2041">
          <cell r="D2041" t="str">
            <v>002352_Z11</v>
          </cell>
          <cell r="P2041">
            <v>5.5E-2</v>
          </cell>
          <cell r="AE2041">
            <v>3</v>
          </cell>
        </row>
        <row r="2042">
          <cell r="D2042" t="str">
            <v>002353_Z11</v>
          </cell>
          <cell r="P2042">
            <v>1.4999999999999999E-2</v>
          </cell>
          <cell r="AE2042">
            <v>1</v>
          </cell>
        </row>
        <row r="2043">
          <cell r="D2043" t="str">
            <v>002353_Z11</v>
          </cell>
          <cell r="P2043">
            <v>1.4999999999999999E-2</v>
          </cell>
          <cell r="AE2043">
            <v>2</v>
          </cell>
        </row>
        <row r="2044">
          <cell r="D2044" t="str">
            <v>002353_Z11</v>
          </cell>
          <cell r="P2044">
            <v>1.4999999999999999E-2</v>
          </cell>
          <cell r="AE2044">
            <v>3</v>
          </cell>
        </row>
        <row r="2045">
          <cell r="D2045" t="str">
            <v>002354_Z11</v>
          </cell>
          <cell r="P2045">
            <v>1.9E-2</v>
          </cell>
          <cell r="AE2045">
            <v>1</v>
          </cell>
        </row>
        <row r="2046">
          <cell r="D2046" t="str">
            <v>002354_Z11</v>
          </cell>
          <cell r="P2046">
            <v>1.9E-2</v>
          </cell>
          <cell r="AE2046">
            <v>2</v>
          </cell>
        </row>
        <row r="2047">
          <cell r="D2047" t="str">
            <v>002354_Z11</v>
          </cell>
          <cell r="P2047">
            <v>1.9E-2</v>
          </cell>
          <cell r="AE2047">
            <v>3</v>
          </cell>
        </row>
        <row r="2048">
          <cell r="D2048" t="str">
            <v>002355_Z11</v>
          </cell>
          <cell r="P2048">
            <v>0.1</v>
          </cell>
          <cell r="AE2048">
            <v>1</v>
          </cell>
        </row>
        <row r="2049">
          <cell r="D2049" t="str">
            <v>002358_Z11</v>
          </cell>
          <cell r="P2049">
            <v>0.2</v>
          </cell>
          <cell r="AE2049">
            <v>1</v>
          </cell>
        </row>
        <row r="2050">
          <cell r="D2050" t="str">
            <v>002358_Z11</v>
          </cell>
          <cell r="P2050">
            <v>0.2</v>
          </cell>
          <cell r="AE2050">
            <v>2</v>
          </cell>
        </row>
        <row r="2051">
          <cell r="D2051" t="str">
            <v>002358_Z11</v>
          </cell>
          <cell r="P2051">
            <v>0.2</v>
          </cell>
          <cell r="AE2051">
            <v>3</v>
          </cell>
        </row>
        <row r="2052">
          <cell r="D2052" t="str">
            <v>002360_Z11</v>
          </cell>
          <cell r="P2052">
            <v>0.03</v>
          </cell>
          <cell r="AE2052">
            <v>1</v>
          </cell>
        </row>
        <row r="2053">
          <cell r="D2053" t="str">
            <v>002360_Z11</v>
          </cell>
          <cell r="P2053">
            <v>0.03</v>
          </cell>
          <cell r="AE2053">
            <v>2</v>
          </cell>
        </row>
        <row r="2054">
          <cell r="D2054" t="str">
            <v>002360_Z11</v>
          </cell>
          <cell r="P2054">
            <v>0.03</v>
          </cell>
          <cell r="AE2054">
            <v>3</v>
          </cell>
        </row>
        <row r="2055">
          <cell r="D2055" t="str">
            <v>002361_Z11</v>
          </cell>
          <cell r="P2055">
            <v>1.7999999999999999E-2</v>
          </cell>
          <cell r="AE2055">
            <v>1</v>
          </cell>
        </row>
        <row r="2056">
          <cell r="D2056" t="str">
            <v>002361_Z11</v>
          </cell>
          <cell r="P2056">
            <v>1.7999999999999999E-2</v>
          </cell>
          <cell r="AE2056">
            <v>2</v>
          </cell>
        </row>
        <row r="2057">
          <cell r="D2057" t="str">
            <v>002361_Z11</v>
          </cell>
          <cell r="P2057">
            <v>1.7999999999999999E-2</v>
          </cell>
          <cell r="AE2057">
            <v>3</v>
          </cell>
        </row>
        <row r="2058">
          <cell r="D2058" t="str">
            <v>002365_Z11</v>
          </cell>
          <cell r="P2058">
            <v>0.17499999999999999</v>
          </cell>
          <cell r="AE2058">
            <v>1</v>
          </cell>
        </row>
        <row r="2059">
          <cell r="D2059" t="str">
            <v>002365_Z11</v>
          </cell>
          <cell r="P2059">
            <v>0.17499999999999999</v>
          </cell>
          <cell r="AE2059">
            <v>2</v>
          </cell>
        </row>
        <row r="2060">
          <cell r="D2060" t="str">
            <v>002365_Z11</v>
          </cell>
          <cell r="P2060">
            <v>0.17499999999999999</v>
          </cell>
          <cell r="AE2060">
            <v>3</v>
          </cell>
        </row>
        <row r="2061">
          <cell r="D2061" t="str">
            <v>002368_Z11</v>
          </cell>
          <cell r="P2061">
            <v>0.12</v>
          </cell>
          <cell r="AE2061">
            <v>1</v>
          </cell>
        </row>
        <row r="2062">
          <cell r="D2062" t="str">
            <v>002375_Z11</v>
          </cell>
          <cell r="P2062">
            <v>2.1999999999999999E-2</v>
          </cell>
          <cell r="AE2062">
            <v>1</v>
          </cell>
        </row>
        <row r="2063">
          <cell r="D2063" t="str">
            <v>002375_Z11</v>
          </cell>
          <cell r="P2063">
            <v>2.1999999999999999E-2</v>
          </cell>
          <cell r="AE2063">
            <v>2</v>
          </cell>
        </row>
        <row r="2064">
          <cell r="D2064" t="str">
            <v>002375_Z11</v>
          </cell>
          <cell r="P2064">
            <v>2.1999999999999999E-2</v>
          </cell>
          <cell r="AE2064">
            <v>3</v>
          </cell>
        </row>
        <row r="2065">
          <cell r="D2065" t="str">
            <v>002377_Z11</v>
          </cell>
          <cell r="P2065">
            <v>0.03</v>
          </cell>
          <cell r="AE2065">
            <v>1</v>
          </cell>
        </row>
        <row r="2066">
          <cell r="D2066" t="str">
            <v>002377_Z11</v>
          </cell>
          <cell r="P2066">
            <v>0.03</v>
          </cell>
          <cell r="AE2066">
            <v>2</v>
          </cell>
        </row>
        <row r="2067">
          <cell r="D2067" t="str">
            <v>002377_Z11</v>
          </cell>
          <cell r="P2067">
            <v>0.03</v>
          </cell>
          <cell r="AE2067">
            <v>3</v>
          </cell>
        </row>
        <row r="2068">
          <cell r="D2068" t="str">
            <v>002378_Z11</v>
          </cell>
          <cell r="P2068">
            <v>7.4999999999999997E-2</v>
          </cell>
          <cell r="AE2068">
            <v>1</v>
          </cell>
        </row>
        <row r="2069">
          <cell r="D2069" t="str">
            <v>002378_Z11</v>
          </cell>
          <cell r="P2069">
            <v>7.4999999999999997E-2</v>
          </cell>
          <cell r="AE2069">
            <v>2</v>
          </cell>
        </row>
        <row r="2070">
          <cell r="D2070" t="str">
            <v>002378_Z11</v>
          </cell>
          <cell r="P2070">
            <v>7.4999999999999997E-2</v>
          </cell>
          <cell r="AE2070">
            <v>3</v>
          </cell>
        </row>
        <row r="2071">
          <cell r="D2071" t="str">
            <v>002392_Z11</v>
          </cell>
          <cell r="P2071">
            <v>1.0999999999999999E-2</v>
          </cell>
          <cell r="AE2071">
            <v>1</v>
          </cell>
        </row>
        <row r="2072">
          <cell r="D2072" t="str">
            <v>002392_Z11</v>
          </cell>
          <cell r="P2072">
            <v>1.0999999999999999E-2</v>
          </cell>
          <cell r="AE2072">
            <v>2</v>
          </cell>
        </row>
        <row r="2073">
          <cell r="D2073" t="str">
            <v>002392_Z11</v>
          </cell>
          <cell r="P2073">
            <v>1.0999999999999999E-2</v>
          </cell>
          <cell r="AE2073">
            <v>3</v>
          </cell>
        </row>
        <row r="2074">
          <cell r="D2074" t="str">
            <v>002393_Z11</v>
          </cell>
          <cell r="P2074">
            <v>0.04</v>
          </cell>
          <cell r="AE2074">
            <v>1</v>
          </cell>
        </row>
        <row r="2075">
          <cell r="D2075" t="str">
            <v>002393_Z11</v>
          </cell>
          <cell r="P2075">
            <v>0.04</v>
          </cell>
          <cell r="AE2075">
            <v>2</v>
          </cell>
        </row>
        <row r="2076">
          <cell r="D2076" t="str">
            <v>002393_Z11</v>
          </cell>
          <cell r="P2076">
            <v>0.04</v>
          </cell>
          <cell r="AE2076">
            <v>3</v>
          </cell>
        </row>
        <row r="2077">
          <cell r="D2077" t="str">
            <v>002394_Z11</v>
          </cell>
          <cell r="P2077">
            <v>1.7000000000000001E-2</v>
          </cell>
          <cell r="AE2077">
            <v>1</v>
          </cell>
        </row>
        <row r="2078">
          <cell r="D2078" t="str">
            <v>002394_Z11</v>
          </cell>
          <cell r="P2078">
            <v>1.7000000000000001E-2</v>
          </cell>
          <cell r="AE2078">
            <v>2</v>
          </cell>
        </row>
        <row r="2079">
          <cell r="D2079" t="str">
            <v>002394_Z11</v>
          </cell>
          <cell r="P2079">
            <v>1.7000000000000001E-2</v>
          </cell>
          <cell r="AE2079">
            <v>3</v>
          </cell>
        </row>
        <row r="2080">
          <cell r="D2080" t="str">
            <v>002395_Z11</v>
          </cell>
          <cell r="P2080">
            <v>0.74</v>
          </cell>
          <cell r="AE2080">
            <v>1</v>
          </cell>
        </row>
        <row r="2081">
          <cell r="D2081" t="str">
            <v>002395_Z11</v>
          </cell>
          <cell r="P2081">
            <v>0.74</v>
          </cell>
          <cell r="AE2081">
            <v>2</v>
          </cell>
        </row>
        <row r="2082">
          <cell r="D2082" t="str">
            <v>002395_Z11</v>
          </cell>
          <cell r="P2082">
            <v>0.74</v>
          </cell>
          <cell r="AE2082">
            <v>3</v>
          </cell>
        </row>
        <row r="2083">
          <cell r="D2083" t="str">
            <v>002405_Z11</v>
          </cell>
          <cell r="P2083">
            <v>4.08</v>
          </cell>
          <cell r="AE2083">
            <v>1</v>
          </cell>
        </row>
        <row r="2084">
          <cell r="D2084" t="str">
            <v>002405_Z11</v>
          </cell>
          <cell r="P2084">
            <v>4.08</v>
          </cell>
          <cell r="AE2084">
            <v>2</v>
          </cell>
        </row>
        <row r="2085">
          <cell r="D2085" t="str">
            <v>002405_Z11</v>
          </cell>
          <cell r="P2085">
            <v>4.08</v>
          </cell>
          <cell r="AE2085">
            <v>3</v>
          </cell>
        </row>
        <row r="2086">
          <cell r="D2086" t="str">
            <v>002406_Z11</v>
          </cell>
          <cell r="P2086">
            <v>0.5</v>
          </cell>
          <cell r="AE2086">
            <v>1</v>
          </cell>
        </row>
        <row r="2087">
          <cell r="D2087" t="str">
            <v>002406_Z11</v>
          </cell>
          <cell r="P2087">
            <v>0.5</v>
          </cell>
          <cell r="AE2087">
            <v>2</v>
          </cell>
        </row>
        <row r="2088">
          <cell r="D2088" t="str">
            <v>002406_Z11</v>
          </cell>
          <cell r="P2088">
            <v>0.5</v>
          </cell>
          <cell r="AE2088">
            <v>3</v>
          </cell>
        </row>
        <row r="2089">
          <cell r="D2089" t="str">
            <v>002407_Z11</v>
          </cell>
          <cell r="P2089">
            <v>0.5</v>
          </cell>
          <cell r="AE2089">
            <v>1</v>
          </cell>
        </row>
        <row r="2090">
          <cell r="D2090" t="str">
            <v>002407_Z11</v>
          </cell>
          <cell r="P2090">
            <v>0.5</v>
          </cell>
          <cell r="AE2090">
            <v>2</v>
          </cell>
        </row>
        <row r="2091">
          <cell r="D2091" t="str">
            <v>002407_Z11</v>
          </cell>
          <cell r="P2091">
            <v>0.5</v>
          </cell>
          <cell r="AE2091">
            <v>3</v>
          </cell>
        </row>
        <row r="2092">
          <cell r="D2092" t="str">
            <v>002408_Z11</v>
          </cell>
          <cell r="P2092">
            <v>0.5</v>
          </cell>
          <cell r="AE2092">
            <v>1</v>
          </cell>
        </row>
        <row r="2093">
          <cell r="D2093" t="str">
            <v>002408_Z11</v>
          </cell>
          <cell r="P2093">
            <v>0.5</v>
          </cell>
          <cell r="AE2093">
            <v>2</v>
          </cell>
        </row>
        <row r="2094">
          <cell r="D2094" t="str">
            <v>002408_Z11</v>
          </cell>
          <cell r="P2094">
            <v>0.5</v>
          </cell>
          <cell r="AE2094">
            <v>3</v>
          </cell>
        </row>
        <row r="2095">
          <cell r="D2095" t="str">
            <v>002409_Z11</v>
          </cell>
          <cell r="P2095">
            <v>2.4</v>
          </cell>
          <cell r="AE2095">
            <v>1</v>
          </cell>
        </row>
        <row r="2096">
          <cell r="D2096" t="str">
            <v>002409_Z11</v>
          </cell>
          <cell r="P2096">
            <v>2.4</v>
          </cell>
          <cell r="AE2096">
            <v>2</v>
          </cell>
        </row>
        <row r="2097">
          <cell r="D2097" t="str">
            <v>002409_Z11</v>
          </cell>
          <cell r="P2097">
            <v>2.4</v>
          </cell>
          <cell r="AE2097">
            <v>3</v>
          </cell>
        </row>
        <row r="2098">
          <cell r="D2098" t="str">
            <v>002412_Z11</v>
          </cell>
          <cell r="P2098">
            <v>3.12</v>
          </cell>
          <cell r="AE2098">
            <v>1</v>
          </cell>
        </row>
        <row r="2099">
          <cell r="D2099" t="str">
            <v>002412_Z11</v>
          </cell>
          <cell r="P2099">
            <v>3.12</v>
          </cell>
          <cell r="AE2099">
            <v>2</v>
          </cell>
        </row>
        <row r="2100">
          <cell r="D2100" t="str">
            <v>002412_Z11</v>
          </cell>
          <cell r="P2100">
            <v>3.12</v>
          </cell>
          <cell r="AE2100">
            <v>3</v>
          </cell>
        </row>
        <row r="2101">
          <cell r="D2101" t="str">
            <v>002416_Z11</v>
          </cell>
          <cell r="P2101">
            <v>0.375</v>
          </cell>
          <cell r="AE2101">
            <v>1</v>
          </cell>
        </row>
        <row r="2102">
          <cell r="D2102" t="str">
            <v>002416_Z11</v>
          </cell>
          <cell r="P2102">
            <v>0.375</v>
          </cell>
          <cell r="AE2102">
            <v>2</v>
          </cell>
        </row>
        <row r="2103">
          <cell r="D2103" t="str">
            <v>002416_Z11</v>
          </cell>
          <cell r="P2103">
            <v>0.375</v>
          </cell>
          <cell r="AE2103">
            <v>3</v>
          </cell>
        </row>
        <row r="2104">
          <cell r="D2104" t="str">
            <v>002417_Z11</v>
          </cell>
          <cell r="P2104">
            <v>0.28000000000000003</v>
          </cell>
          <cell r="AE2104">
            <v>1</v>
          </cell>
        </row>
        <row r="2105">
          <cell r="D2105" t="str">
            <v>002417_Z11</v>
          </cell>
          <cell r="P2105">
            <v>0.28000000000000003</v>
          </cell>
          <cell r="AE2105">
            <v>2</v>
          </cell>
        </row>
        <row r="2106">
          <cell r="D2106" t="str">
            <v>002417_Z11</v>
          </cell>
          <cell r="P2106">
            <v>0.28000000000000003</v>
          </cell>
          <cell r="AE2106">
            <v>3</v>
          </cell>
        </row>
        <row r="2107">
          <cell r="D2107" t="str">
            <v>002420_Z11</v>
          </cell>
          <cell r="P2107">
            <v>1.0999999999999999E-2</v>
          </cell>
          <cell r="AE2107">
            <v>1</v>
          </cell>
        </row>
        <row r="2108">
          <cell r="D2108" t="str">
            <v>002420_Z11</v>
          </cell>
          <cell r="P2108">
            <v>1.0999999999999999E-2</v>
          </cell>
          <cell r="AE2108">
            <v>2</v>
          </cell>
        </row>
        <row r="2109">
          <cell r="D2109" t="str">
            <v>002420_Z11</v>
          </cell>
          <cell r="P2109">
            <v>1.0999999999999999E-2</v>
          </cell>
          <cell r="AE2109">
            <v>3</v>
          </cell>
        </row>
        <row r="2110">
          <cell r="D2110" t="str">
            <v>002421_Z11</v>
          </cell>
          <cell r="P2110">
            <v>0.13200000000000001</v>
          </cell>
          <cell r="AE2110">
            <v>1</v>
          </cell>
        </row>
        <row r="2111">
          <cell r="D2111" t="str">
            <v>002421_Z11</v>
          </cell>
          <cell r="P2111">
            <v>0.13200000000000001</v>
          </cell>
          <cell r="AE2111">
            <v>2</v>
          </cell>
        </row>
        <row r="2112">
          <cell r="D2112" t="str">
            <v>002421_Z11</v>
          </cell>
          <cell r="P2112">
            <v>0.13200000000000001</v>
          </cell>
          <cell r="AE2112">
            <v>3</v>
          </cell>
        </row>
        <row r="2113">
          <cell r="D2113" t="str">
            <v>002422_Z11</v>
          </cell>
          <cell r="P2113">
            <v>0.03</v>
          </cell>
          <cell r="AE2113">
            <v>1</v>
          </cell>
        </row>
        <row r="2114">
          <cell r="D2114" t="str">
            <v>002422_Z11</v>
          </cell>
          <cell r="P2114">
            <v>0.03</v>
          </cell>
          <cell r="AE2114">
            <v>2</v>
          </cell>
        </row>
        <row r="2115">
          <cell r="D2115" t="str">
            <v>002422_Z11</v>
          </cell>
          <cell r="P2115">
            <v>0.03</v>
          </cell>
          <cell r="AE2115">
            <v>3</v>
          </cell>
        </row>
        <row r="2116">
          <cell r="D2116" t="str">
            <v>002424_Z11</v>
          </cell>
          <cell r="P2116">
            <v>4.4999999999999998E-2</v>
          </cell>
          <cell r="AE2116">
            <v>1</v>
          </cell>
        </row>
        <row r="2117">
          <cell r="D2117" t="str">
            <v>002424_Z11</v>
          </cell>
          <cell r="P2117">
            <v>4.4999999999999998E-2</v>
          </cell>
          <cell r="AE2117">
            <v>2</v>
          </cell>
        </row>
        <row r="2118">
          <cell r="D2118" t="str">
            <v>002424_Z11</v>
          </cell>
          <cell r="P2118">
            <v>4.4999999999999998E-2</v>
          </cell>
          <cell r="AE2118">
            <v>3</v>
          </cell>
        </row>
        <row r="2119">
          <cell r="D2119" t="str">
            <v>002428_Z11</v>
          </cell>
          <cell r="P2119">
            <v>0.11</v>
          </cell>
          <cell r="AE2119">
            <v>1</v>
          </cell>
        </row>
        <row r="2120">
          <cell r="D2120" t="str">
            <v>002428_Z11</v>
          </cell>
          <cell r="P2120">
            <v>0.11</v>
          </cell>
          <cell r="AE2120">
            <v>2</v>
          </cell>
        </row>
        <row r="2121">
          <cell r="D2121" t="str">
            <v>002428_Z11</v>
          </cell>
          <cell r="P2121">
            <v>0.11</v>
          </cell>
          <cell r="AE2121">
            <v>3</v>
          </cell>
        </row>
        <row r="2122">
          <cell r="D2122" t="str">
            <v>002429_Z11</v>
          </cell>
          <cell r="P2122">
            <v>0.5</v>
          </cell>
          <cell r="AE2122">
            <v>1</v>
          </cell>
        </row>
        <row r="2123">
          <cell r="D2123" t="str">
            <v>002429_Z11</v>
          </cell>
          <cell r="P2123">
            <v>0.5</v>
          </cell>
          <cell r="AE2123">
            <v>2</v>
          </cell>
        </row>
        <row r="2124">
          <cell r="D2124" t="str">
            <v>002429_Z11</v>
          </cell>
          <cell r="P2124">
            <v>0.5</v>
          </cell>
          <cell r="AE2124">
            <v>3</v>
          </cell>
        </row>
        <row r="2125">
          <cell r="D2125" t="str">
            <v>002435_Z11</v>
          </cell>
          <cell r="P2125">
            <v>0.08</v>
          </cell>
          <cell r="AE2125">
            <v>1</v>
          </cell>
        </row>
        <row r="2126">
          <cell r="D2126" t="str">
            <v>002435_Z11</v>
          </cell>
          <cell r="P2126">
            <v>0.08</v>
          </cell>
          <cell r="AE2126">
            <v>2</v>
          </cell>
        </row>
        <row r="2127">
          <cell r="D2127" t="str">
            <v>002435_Z11</v>
          </cell>
          <cell r="P2127">
            <v>0.08</v>
          </cell>
          <cell r="AE2127">
            <v>3</v>
          </cell>
        </row>
        <row r="2128">
          <cell r="D2128" t="str">
            <v>002440_Z11</v>
          </cell>
          <cell r="P2128">
            <v>0.15</v>
          </cell>
          <cell r="AE2128">
            <v>1</v>
          </cell>
        </row>
        <row r="2129">
          <cell r="D2129" t="str">
            <v>002440_Z11</v>
          </cell>
          <cell r="P2129">
            <v>0.15</v>
          </cell>
          <cell r="AE2129">
            <v>2</v>
          </cell>
        </row>
        <row r="2130">
          <cell r="D2130" t="str">
            <v>002440_Z11</v>
          </cell>
          <cell r="P2130">
            <v>0.15</v>
          </cell>
          <cell r="AE2130">
            <v>3</v>
          </cell>
        </row>
        <row r="2131">
          <cell r="D2131" t="str">
            <v>002442_Z11</v>
          </cell>
          <cell r="P2131">
            <v>5.5E-2</v>
          </cell>
          <cell r="AE2131">
            <v>1</v>
          </cell>
        </row>
        <row r="2132">
          <cell r="D2132" t="str">
            <v>002442_Z11</v>
          </cell>
          <cell r="P2132">
            <v>5.5E-2</v>
          </cell>
          <cell r="AE2132">
            <v>2</v>
          </cell>
        </row>
        <row r="2133">
          <cell r="D2133" t="str">
            <v>002442_Z11</v>
          </cell>
          <cell r="P2133">
            <v>5.5E-2</v>
          </cell>
          <cell r="AE2133">
            <v>3</v>
          </cell>
        </row>
        <row r="2134">
          <cell r="D2134" t="str">
            <v>002444_Z11</v>
          </cell>
          <cell r="P2134">
            <v>0.02</v>
          </cell>
          <cell r="AE2134">
            <v>1</v>
          </cell>
        </row>
        <row r="2135">
          <cell r="D2135" t="str">
            <v>002444_Z11</v>
          </cell>
          <cell r="P2135">
            <v>0.02</v>
          </cell>
          <cell r="AE2135">
            <v>2</v>
          </cell>
        </row>
        <row r="2136">
          <cell r="D2136" t="str">
            <v>002444_Z11</v>
          </cell>
          <cell r="P2136">
            <v>0.02</v>
          </cell>
          <cell r="AE2136">
            <v>3</v>
          </cell>
        </row>
        <row r="2137">
          <cell r="D2137" t="str">
            <v>002456_Z11</v>
          </cell>
          <cell r="P2137">
            <v>0.21</v>
          </cell>
          <cell r="AE2137">
            <v>1</v>
          </cell>
        </row>
        <row r="2138">
          <cell r="D2138" t="str">
            <v>002456_Z11</v>
          </cell>
          <cell r="P2138">
            <v>0.21</v>
          </cell>
          <cell r="AE2138">
            <v>2</v>
          </cell>
        </row>
        <row r="2139">
          <cell r="D2139" t="str">
            <v>002456_Z11</v>
          </cell>
          <cell r="P2139">
            <v>0.21</v>
          </cell>
          <cell r="AE2139">
            <v>3</v>
          </cell>
        </row>
        <row r="2140">
          <cell r="D2140" t="str">
            <v>002457_Z11</v>
          </cell>
          <cell r="P2140">
            <v>0.21</v>
          </cell>
          <cell r="AE2140">
            <v>1</v>
          </cell>
        </row>
        <row r="2141">
          <cell r="D2141" t="str">
            <v>002457_Z11</v>
          </cell>
          <cell r="P2141">
            <v>0.21</v>
          </cell>
          <cell r="AE2141">
            <v>2</v>
          </cell>
        </row>
        <row r="2142">
          <cell r="D2142" t="str">
            <v>002457_Z11</v>
          </cell>
          <cell r="P2142">
            <v>0.21</v>
          </cell>
          <cell r="AE2142">
            <v>3</v>
          </cell>
        </row>
        <row r="2143">
          <cell r="D2143" t="str">
            <v>002467_Z11</v>
          </cell>
          <cell r="P2143">
            <v>0.16500000000000001</v>
          </cell>
          <cell r="AE2143">
            <v>1</v>
          </cell>
        </row>
        <row r="2144">
          <cell r="D2144" t="str">
            <v>002467_Z11</v>
          </cell>
          <cell r="P2144">
            <v>0.16500000000000001</v>
          </cell>
          <cell r="AE2144">
            <v>2</v>
          </cell>
        </row>
        <row r="2145">
          <cell r="D2145" t="str">
            <v>002467_Z11</v>
          </cell>
          <cell r="P2145">
            <v>0.16500000000000001</v>
          </cell>
          <cell r="AE2145">
            <v>3</v>
          </cell>
        </row>
        <row r="2146">
          <cell r="D2146" t="str">
            <v>002468_Z11</v>
          </cell>
          <cell r="P2146">
            <v>0.03</v>
          </cell>
          <cell r="AE2146">
            <v>1</v>
          </cell>
        </row>
        <row r="2147">
          <cell r="D2147" t="str">
            <v>002468_Z11</v>
          </cell>
          <cell r="P2147">
            <v>0.03</v>
          </cell>
          <cell r="AE2147">
            <v>2</v>
          </cell>
        </row>
        <row r="2148">
          <cell r="D2148" t="str">
            <v>002468_Z11</v>
          </cell>
          <cell r="P2148">
            <v>0.03</v>
          </cell>
          <cell r="AE2148">
            <v>3</v>
          </cell>
        </row>
        <row r="2149">
          <cell r="D2149" t="str">
            <v>002470_Z11</v>
          </cell>
          <cell r="P2149">
            <v>8.0000000000000002E-3</v>
          </cell>
          <cell r="AE2149">
            <v>1</v>
          </cell>
        </row>
        <row r="2150">
          <cell r="D2150" t="str">
            <v>002470_Z11</v>
          </cell>
          <cell r="P2150">
            <v>8.0000000000000002E-3</v>
          </cell>
          <cell r="AE2150">
            <v>2</v>
          </cell>
        </row>
        <row r="2151">
          <cell r="D2151" t="str">
            <v>002470_Z11</v>
          </cell>
          <cell r="P2151">
            <v>8.0000000000000002E-3</v>
          </cell>
          <cell r="AE2151">
            <v>3</v>
          </cell>
        </row>
        <row r="2152">
          <cell r="D2152" t="str">
            <v>002473_Z11</v>
          </cell>
          <cell r="P2152">
            <v>7.4999999999999997E-3</v>
          </cell>
          <cell r="AE2152">
            <v>1</v>
          </cell>
        </row>
        <row r="2153">
          <cell r="D2153" t="str">
            <v>002473_Z11</v>
          </cell>
          <cell r="P2153">
            <v>7.4999999999999997E-3</v>
          </cell>
          <cell r="AE2153">
            <v>2</v>
          </cell>
        </row>
        <row r="2154">
          <cell r="D2154" t="str">
            <v>002473_Z11</v>
          </cell>
          <cell r="P2154">
            <v>7.4999999999999997E-3</v>
          </cell>
          <cell r="AE2154">
            <v>3</v>
          </cell>
        </row>
        <row r="2155">
          <cell r="D2155" t="str">
            <v>002474_Z11</v>
          </cell>
          <cell r="P2155">
            <v>8.7999999999999995E-2</v>
          </cell>
          <cell r="AE2155">
            <v>1</v>
          </cell>
        </row>
        <row r="2156">
          <cell r="D2156" t="str">
            <v>002474_Z11</v>
          </cell>
          <cell r="P2156">
            <v>8.7999999999999995E-2</v>
          </cell>
          <cell r="AE2156">
            <v>2</v>
          </cell>
        </row>
        <row r="2157">
          <cell r="D2157" t="str">
            <v>002474_Z11</v>
          </cell>
          <cell r="P2157">
            <v>8.7999999999999995E-2</v>
          </cell>
          <cell r="AE2157">
            <v>3</v>
          </cell>
        </row>
        <row r="2158">
          <cell r="D2158" t="str">
            <v>002485_Z11</v>
          </cell>
          <cell r="P2158">
            <v>0.81</v>
          </cell>
          <cell r="AE2158">
            <v>1</v>
          </cell>
        </row>
        <row r="2159">
          <cell r="D2159" t="str">
            <v>002485_Z11</v>
          </cell>
          <cell r="P2159">
            <v>0.81</v>
          </cell>
          <cell r="AE2159">
            <v>2</v>
          </cell>
        </row>
        <row r="2160">
          <cell r="D2160" t="str">
            <v>002485_Z11</v>
          </cell>
          <cell r="P2160">
            <v>0.81</v>
          </cell>
          <cell r="AE2160">
            <v>3</v>
          </cell>
        </row>
        <row r="2161">
          <cell r="D2161" t="str">
            <v>002486_Z11</v>
          </cell>
          <cell r="P2161">
            <v>0.81</v>
          </cell>
          <cell r="AE2161">
            <v>1</v>
          </cell>
        </row>
        <row r="2162">
          <cell r="D2162" t="str">
            <v>002486_Z11</v>
          </cell>
          <cell r="P2162">
            <v>0.81</v>
          </cell>
          <cell r="AE2162">
            <v>2</v>
          </cell>
        </row>
        <row r="2163">
          <cell r="D2163" t="str">
            <v>002486_Z11</v>
          </cell>
          <cell r="P2163">
            <v>0.81</v>
          </cell>
          <cell r="AE2163">
            <v>3</v>
          </cell>
        </row>
        <row r="2164">
          <cell r="D2164" t="str">
            <v>002487_Z11</v>
          </cell>
          <cell r="P2164">
            <v>6</v>
          </cell>
          <cell r="AE2164">
            <v>1</v>
          </cell>
        </row>
        <row r="2165">
          <cell r="D2165" t="str">
            <v>002487_Z11</v>
          </cell>
          <cell r="P2165">
            <v>6</v>
          </cell>
          <cell r="AE2165">
            <v>2</v>
          </cell>
        </row>
        <row r="2166">
          <cell r="D2166" t="str">
            <v>002487_Z11</v>
          </cell>
          <cell r="P2166">
            <v>6</v>
          </cell>
          <cell r="AE2166">
            <v>3</v>
          </cell>
        </row>
        <row r="2167">
          <cell r="D2167" t="str">
            <v>002488_Z11</v>
          </cell>
          <cell r="P2167">
            <v>1.1000000000000001</v>
          </cell>
          <cell r="AE2167">
            <v>1</v>
          </cell>
        </row>
        <row r="2168">
          <cell r="D2168" t="str">
            <v>002488_Z11</v>
          </cell>
          <cell r="P2168">
            <v>1.1000000000000001</v>
          </cell>
          <cell r="AE2168">
            <v>2</v>
          </cell>
        </row>
        <row r="2169">
          <cell r="D2169" t="str">
            <v>002488_Z11</v>
          </cell>
          <cell r="P2169">
            <v>1.1000000000000001</v>
          </cell>
          <cell r="AE2169">
            <v>3</v>
          </cell>
        </row>
        <row r="2170">
          <cell r="D2170" t="str">
            <v>002489_Z11</v>
          </cell>
          <cell r="P2170">
            <v>0.81</v>
          </cell>
          <cell r="AE2170">
            <v>1</v>
          </cell>
        </row>
        <row r="2171">
          <cell r="D2171" t="str">
            <v>002489_Z11</v>
          </cell>
          <cell r="P2171">
            <v>0.81</v>
          </cell>
          <cell r="AE2171">
            <v>2</v>
          </cell>
        </row>
        <row r="2172">
          <cell r="D2172" t="str">
            <v>002489_Z11</v>
          </cell>
          <cell r="P2172">
            <v>0.81</v>
          </cell>
          <cell r="AE2172">
            <v>3</v>
          </cell>
        </row>
        <row r="2173">
          <cell r="D2173" t="str">
            <v>002490_Z11</v>
          </cell>
          <cell r="P2173">
            <v>0.77</v>
          </cell>
          <cell r="AE2173">
            <v>1</v>
          </cell>
        </row>
        <row r="2174">
          <cell r="D2174" t="str">
            <v>002490_Z11</v>
          </cell>
          <cell r="P2174">
            <v>0.77</v>
          </cell>
          <cell r="AE2174">
            <v>2</v>
          </cell>
        </row>
        <row r="2175">
          <cell r="D2175" t="str">
            <v>002490_Z11</v>
          </cell>
          <cell r="P2175">
            <v>0.77</v>
          </cell>
          <cell r="AE2175">
            <v>3</v>
          </cell>
        </row>
        <row r="2176">
          <cell r="D2176" t="str">
            <v>002491_Z11</v>
          </cell>
          <cell r="P2176">
            <v>0.77</v>
          </cell>
          <cell r="AE2176">
            <v>1</v>
          </cell>
        </row>
        <row r="2177">
          <cell r="D2177" t="str">
            <v>002491_Z11</v>
          </cell>
          <cell r="P2177">
            <v>0.77</v>
          </cell>
          <cell r="AE2177">
            <v>2</v>
          </cell>
        </row>
        <row r="2178">
          <cell r="D2178" t="str">
            <v>002491_Z11</v>
          </cell>
          <cell r="P2178">
            <v>0.77</v>
          </cell>
          <cell r="AE2178">
            <v>3</v>
          </cell>
        </row>
        <row r="2179">
          <cell r="D2179" t="str">
            <v>002492_Z11</v>
          </cell>
          <cell r="P2179">
            <v>0.315</v>
          </cell>
          <cell r="AE2179">
            <v>1</v>
          </cell>
        </row>
        <row r="2180">
          <cell r="D2180" t="str">
            <v>002492_Z11</v>
          </cell>
          <cell r="P2180">
            <v>0.315</v>
          </cell>
          <cell r="AE2180">
            <v>2</v>
          </cell>
        </row>
        <row r="2181">
          <cell r="D2181" t="str">
            <v>002492_Z11</v>
          </cell>
          <cell r="P2181">
            <v>0.315</v>
          </cell>
          <cell r="AE2181">
            <v>3</v>
          </cell>
        </row>
        <row r="2182">
          <cell r="D2182" t="str">
            <v>002497_Z11</v>
          </cell>
          <cell r="P2182">
            <v>4.4999999999999998E-2</v>
          </cell>
          <cell r="AE2182">
            <v>1</v>
          </cell>
        </row>
        <row r="2183">
          <cell r="D2183" t="str">
            <v>002497_Z11</v>
          </cell>
          <cell r="P2183">
            <v>4.4999999999999998E-2</v>
          </cell>
          <cell r="AE2183">
            <v>2</v>
          </cell>
        </row>
        <row r="2184">
          <cell r="D2184" t="str">
            <v>002497_Z11</v>
          </cell>
          <cell r="P2184">
            <v>4.4999999999999998E-2</v>
          </cell>
          <cell r="AE2184">
            <v>3</v>
          </cell>
        </row>
        <row r="2185">
          <cell r="D2185" t="str">
            <v>002498_Z11</v>
          </cell>
          <cell r="P2185">
            <v>1.4999999999999999E-2</v>
          </cell>
          <cell r="AE2185">
            <v>1</v>
          </cell>
        </row>
        <row r="2186">
          <cell r="D2186" t="str">
            <v>002498_Z11</v>
          </cell>
          <cell r="P2186">
            <v>1.4999999999999999E-2</v>
          </cell>
          <cell r="AE2186">
            <v>2</v>
          </cell>
        </row>
        <row r="2187">
          <cell r="D2187" t="str">
            <v>002498_Z11</v>
          </cell>
          <cell r="P2187">
            <v>1.4999999999999999E-2</v>
          </cell>
          <cell r="AE2187">
            <v>3</v>
          </cell>
        </row>
        <row r="2188">
          <cell r="D2188" t="str">
            <v>002504_Z11</v>
          </cell>
          <cell r="P2188">
            <v>1.7999999999999999E-2</v>
          </cell>
          <cell r="AE2188">
            <v>1</v>
          </cell>
        </row>
        <row r="2189">
          <cell r="D2189" t="str">
            <v>002504_Z11</v>
          </cell>
          <cell r="P2189">
            <v>1.7999999999999999E-2</v>
          </cell>
          <cell r="AE2189">
            <v>2</v>
          </cell>
        </row>
        <row r="2190">
          <cell r="D2190" t="str">
            <v>002504_Z11</v>
          </cell>
          <cell r="P2190">
            <v>1.7999999999999999E-2</v>
          </cell>
          <cell r="AE2190">
            <v>3</v>
          </cell>
        </row>
        <row r="2191">
          <cell r="D2191" t="str">
            <v>002510_Z11</v>
          </cell>
          <cell r="P2191">
            <v>8.0000000000000002E-3</v>
          </cell>
          <cell r="AE2191">
            <v>1</v>
          </cell>
        </row>
        <row r="2192">
          <cell r="D2192" t="str">
            <v>002510_Z11</v>
          </cell>
          <cell r="P2192">
            <v>8.0000000000000002E-3</v>
          </cell>
          <cell r="AE2192">
            <v>2</v>
          </cell>
        </row>
        <row r="2193">
          <cell r="D2193" t="str">
            <v>002510_Z11</v>
          </cell>
          <cell r="P2193">
            <v>8.0000000000000002E-3</v>
          </cell>
          <cell r="AE2193">
            <v>3</v>
          </cell>
        </row>
        <row r="2194">
          <cell r="D2194" t="str">
            <v>002517_Z11</v>
          </cell>
          <cell r="P2194">
            <v>0.12</v>
          </cell>
          <cell r="AE2194">
            <v>1</v>
          </cell>
        </row>
        <row r="2195">
          <cell r="D2195" t="str">
            <v>002517_Z11</v>
          </cell>
          <cell r="P2195">
            <v>0.12</v>
          </cell>
          <cell r="AE2195">
            <v>2</v>
          </cell>
        </row>
        <row r="2196">
          <cell r="D2196" t="str">
            <v>002517_Z11</v>
          </cell>
          <cell r="P2196">
            <v>0.12</v>
          </cell>
          <cell r="AE2196">
            <v>3</v>
          </cell>
        </row>
        <row r="2197">
          <cell r="D2197" t="str">
            <v>002518_Z11</v>
          </cell>
          <cell r="P2197">
            <v>1.0999999999999999E-2</v>
          </cell>
          <cell r="AE2197">
            <v>1</v>
          </cell>
        </row>
        <row r="2198">
          <cell r="D2198" t="str">
            <v>002518_Z11</v>
          </cell>
          <cell r="P2198">
            <v>1.0999999999999999E-2</v>
          </cell>
          <cell r="AE2198">
            <v>2</v>
          </cell>
        </row>
        <row r="2199">
          <cell r="D2199" t="str">
            <v>002518_Z11</v>
          </cell>
          <cell r="P2199">
            <v>1.0999999999999999E-2</v>
          </cell>
          <cell r="AE2199">
            <v>3</v>
          </cell>
        </row>
        <row r="2200">
          <cell r="D2200" t="str">
            <v>002523_Z11</v>
          </cell>
          <cell r="P2200">
            <v>0.04</v>
          </cell>
          <cell r="AE2200">
            <v>1</v>
          </cell>
        </row>
        <row r="2201">
          <cell r="D2201" t="str">
            <v>002523_Z11</v>
          </cell>
          <cell r="P2201">
            <v>0.04</v>
          </cell>
          <cell r="AE2201">
            <v>2</v>
          </cell>
        </row>
        <row r="2202">
          <cell r="D2202" t="str">
            <v>002523_Z11</v>
          </cell>
          <cell r="P2202">
            <v>0.04</v>
          </cell>
          <cell r="AE2202">
            <v>3</v>
          </cell>
        </row>
        <row r="2203">
          <cell r="D2203" t="str">
            <v>002526_Z11</v>
          </cell>
          <cell r="P2203">
            <v>1.7999999999999999E-2</v>
          </cell>
          <cell r="AE2203">
            <v>1</v>
          </cell>
        </row>
        <row r="2204">
          <cell r="D2204" t="str">
            <v>002526_Z11</v>
          </cell>
          <cell r="P2204">
            <v>1.7999999999999999E-2</v>
          </cell>
          <cell r="AE2204">
            <v>2</v>
          </cell>
        </row>
        <row r="2205">
          <cell r="D2205" t="str">
            <v>002526_Z11</v>
          </cell>
          <cell r="P2205">
            <v>1.7999999999999999E-2</v>
          </cell>
          <cell r="AE2205">
            <v>3</v>
          </cell>
        </row>
        <row r="2206">
          <cell r="D2206" t="str">
            <v>002533_Z11</v>
          </cell>
          <cell r="P2206">
            <v>0.16</v>
          </cell>
          <cell r="AE2206">
            <v>1</v>
          </cell>
        </row>
        <row r="2207">
          <cell r="D2207" t="str">
            <v>002533_Z11</v>
          </cell>
          <cell r="P2207">
            <v>0.16</v>
          </cell>
          <cell r="AE2207">
            <v>2</v>
          </cell>
        </row>
        <row r="2208">
          <cell r="D2208" t="str">
            <v>002533_Z11</v>
          </cell>
          <cell r="P2208">
            <v>0.16</v>
          </cell>
          <cell r="AE2208">
            <v>3</v>
          </cell>
        </row>
        <row r="2209">
          <cell r="D2209" t="str">
            <v>002535_Z11</v>
          </cell>
          <cell r="P2209">
            <v>0.03</v>
          </cell>
          <cell r="AE2209">
            <v>1</v>
          </cell>
        </row>
        <row r="2210">
          <cell r="D2210" t="str">
            <v>002535_Z11</v>
          </cell>
          <cell r="P2210">
            <v>0.03</v>
          </cell>
          <cell r="AE2210">
            <v>2</v>
          </cell>
        </row>
        <row r="2211">
          <cell r="D2211" t="str">
            <v>002535_Z11</v>
          </cell>
          <cell r="P2211">
            <v>0.03</v>
          </cell>
          <cell r="AE2211">
            <v>3</v>
          </cell>
        </row>
        <row r="2212">
          <cell r="D2212" t="str">
            <v>002536_Z11</v>
          </cell>
          <cell r="P2212">
            <v>6.6000000000000003E-2</v>
          </cell>
          <cell r="AE2212">
            <v>1</v>
          </cell>
        </row>
        <row r="2213">
          <cell r="D2213" t="str">
            <v>002536_Z11</v>
          </cell>
          <cell r="P2213">
            <v>6.6000000000000003E-2</v>
          </cell>
          <cell r="AE2213">
            <v>2</v>
          </cell>
        </row>
        <row r="2214">
          <cell r="D2214" t="str">
            <v>002536_Z11</v>
          </cell>
          <cell r="P2214">
            <v>6.6000000000000003E-2</v>
          </cell>
          <cell r="AE2214">
            <v>3</v>
          </cell>
        </row>
        <row r="2215">
          <cell r="D2215" t="str">
            <v>002538_Z11</v>
          </cell>
          <cell r="P2215">
            <v>4.4999999999999998E-2</v>
          </cell>
          <cell r="AE2215">
            <v>1</v>
          </cell>
        </row>
        <row r="2216">
          <cell r="D2216" t="str">
            <v>002538_Z11</v>
          </cell>
          <cell r="P2216">
            <v>4.4999999999999998E-2</v>
          </cell>
          <cell r="AE2216">
            <v>2</v>
          </cell>
        </row>
        <row r="2217">
          <cell r="D2217" t="str">
            <v>002538_Z11</v>
          </cell>
          <cell r="P2217">
            <v>4.4999999999999998E-2</v>
          </cell>
          <cell r="AE2217">
            <v>3</v>
          </cell>
        </row>
        <row r="2218">
          <cell r="D2218" t="str">
            <v>002542_Z11</v>
          </cell>
          <cell r="P2218">
            <v>0.1</v>
          </cell>
          <cell r="AE2218">
            <v>1</v>
          </cell>
        </row>
        <row r="2219">
          <cell r="D2219" t="str">
            <v>002542_Z11</v>
          </cell>
          <cell r="P2219">
            <v>0.1</v>
          </cell>
          <cell r="AE2219">
            <v>2</v>
          </cell>
        </row>
        <row r="2220">
          <cell r="D2220" t="str">
            <v>002542_Z11</v>
          </cell>
          <cell r="P2220">
            <v>0.1</v>
          </cell>
          <cell r="AE2220">
            <v>3</v>
          </cell>
        </row>
        <row r="2221">
          <cell r="D2221" t="str">
            <v>002546_Z11</v>
          </cell>
          <cell r="P2221">
            <v>2.4E-2</v>
          </cell>
          <cell r="AE2221">
            <v>1</v>
          </cell>
        </row>
        <row r="2222">
          <cell r="D2222" t="str">
            <v>002546_Z11</v>
          </cell>
          <cell r="P2222">
            <v>2.4E-2</v>
          </cell>
          <cell r="AE2222">
            <v>2</v>
          </cell>
        </row>
        <row r="2223">
          <cell r="D2223" t="str">
            <v>002546_Z11</v>
          </cell>
          <cell r="P2223">
            <v>2.4E-2</v>
          </cell>
          <cell r="AE2223">
            <v>3</v>
          </cell>
        </row>
        <row r="2224">
          <cell r="D2224" t="str">
            <v>002547_Z11</v>
          </cell>
          <cell r="P2224">
            <v>0.5</v>
          </cell>
          <cell r="AE2224">
            <v>1</v>
          </cell>
        </row>
        <row r="2225">
          <cell r="D2225" t="str">
            <v>002547_Z11</v>
          </cell>
          <cell r="P2225">
            <v>0.5</v>
          </cell>
          <cell r="AE2225">
            <v>2</v>
          </cell>
        </row>
        <row r="2226">
          <cell r="D2226" t="str">
            <v>002547_Z11</v>
          </cell>
          <cell r="P2226">
            <v>0.5</v>
          </cell>
          <cell r="AE2226">
            <v>3</v>
          </cell>
        </row>
        <row r="2227">
          <cell r="D2227" t="str">
            <v>002548_Z11</v>
          </cell>
          <cell r="P2227">
            <v>2.5000000000000001E-2</v>
          </cell>
          <cell r="AE2227">
            <v>1</v>
          </cell>
        </row>
        <row r="2228">
          <cell r="D2228" t="str">
            <v>002548_Z11</v>
          </cell>
          <cell r="P2228">
            <v>2.5000000000000001E-2</v>
          </cell>
          <cell r="AE2228">
            <v>2</v>
          </cell>
        </row>
        <row r="2229">
          <cell r="D2229" t="str">
            <v>002548_Z11</v>
          </cell>
          <cell r="P2229">
            <v>2.5000000000000001E-2</v>
          </cell>
          <cell r="AE2229">
            <v>3</v>
          </cell>
        </row>
        <row r="2230">
          <cell r="D2230" t="str">
            <v>002549_Z11</v>
          </cell>
          <cell r="P2230">
            <v>2.5000000000000001E-2</v>
          </cell>
          <cell r="AE2230">
            <v>1</v>
          </cell>
        </row>
        <row r="2231">
          <cell r="D2231" t="str">
            <v>002549_Z11</v>
          </cell>
          <cell r="P2231">
            <v>2.5000000000000001E-2</v>
          </cell>
          <cell r="AE2231">
            <v>2</v>
          </cell>
        </row>
        <row r="2232">
          <cell r="D2232" t="str">
            <v>002549_Z11</v>
          </cell>
          <cell r="P2232">
            <v>2.5000000000000001E-2</v>
          </cell>
          <cell r="AE2232">
            <v>3</v>
          </cell>
        </row>
        <row r="2233">
          <cell r="D2233" t="str">
            <v>002551_Z11</v>
          </cell>
          <cell r="P2233">
            <v>3.6999999999999998E-2</v>
          </cell>
          <cell r="AE2233">
            <v>1</v>
          </cell>
        </row>
        <row r="2234">
          <cell r="D2234" t="str">
            <v>002551_Z11</v>
          </cell>
          <cell r="P2234">
            <v>3.6999999999999998E-2</v>
          </cell>
          <cell r="AE2234">
            <v>2</v>
          </cell>
        </row>
        <row r="2235">
          <cell r="D2235" t="str">
            <v>002551_Z11</v>
          </cell>
          <cell r="P2235">
            <v>3.6999999999999998E-2</v>
          </cell>
          <cell r="AE2235">
            <v>3</v>
          </cell>
        </row>
        <row r="2236">
          <cell r="D2236" t="str">
            <v>002555_Z11</v>
          </cell>
          <cell r="P2236">
            <v>0.02</v>
          </cell>
          <cell r="AE2236">
            <v>1</v>
          </cell>
        </row>
        <row r="2237">
          <cell r="D2237" t="str">
            <v>002555_Z11</v>
          </cell>
          <cell r="P2237">
            <v>0.02</v>
          </cell>
          <cell r="AE2237">
            <v>2</v>
          </cell>
        </row>
        <row r="2238">
          <cell r="D2238" t="str">
            <v>002555_Z11</v>
          </cell>
          <cell r="P2238">
            <v>0.02</v>
          </cell>
          <cell r="AE2238">
            <v>3</v>
          </cell>
        </row>
        <row r="2239">
          <cell r="D2239" t="str">
            <v>002556_Z11</v>
          </cell>
          <cell r="P2239">
            <v>0.13</v>
          </cell>
          <cell r="AE2239">
            <v>1</v>
          </cell>
        </row>
        <row r="2240">
          <cell r="D2240" t="str">
            <v>002556_Z11</v>
          </cell>
          <cell r="P2240">
            <v>0.13</v>
          </cell>
          <cell r="AE2240">
            <v>2</v>
          </cell>
        </row>
        <row r="2241">
          <cell r="D2241" t="str">
            <v>002556_Z11</v>
          </cell>
          <cell r="P2241">
            <v>0.13</v>
          </cell>
          <cell r="AE2241">
            <v>3</v>
          </cell>
        </row>
        <row r="2242">
          <cell r="D2242" t="str">
            <v>002563_Z11</v>
          </cell>
          <cell r="P2242">
            <v>0.03</v>
          </cell>
          <cell r="AE2242">
            <v>1</v>
          </cell>
        </row>
        <row r="2243">
          <cell r="D2243" t="str">
            <v>002563_Z11</v>
          </cell>
          <cell r="P2243">
            <v>0.03</v>
          </cell>
          <cell r="AE2243">
            <v>2</v>
          </cell>
        </row>
        <row r="2244">
          <cell r="D2244" t="str">
            <v>002563_Z11</v>
          </cell>
          <cell r="P2244">
            <v>0.03</v>
          </cell>
          <cell r="AE2244">
            <v>3</v>
          </cell>
        </row>
        <row r="2245">
          <cell r="D2245" t="str">
            <v>002564_Z11</v>
          </cell>
          <cell r="P2245">
            <v>7.4999999999999997E-2</v>
          </cell>
          <cell r="AE2245">
            <v>1</v>
          </cell>
        </row>
        <row r="2246">
          <cell r="D2246" t="str">
            <v>002564_Z11</v>
          </cell>
          <cell r="P2246">
            <v>7.4999999999999997E-2</v>
          </cell>
          <cell r="AE2246">
            <v>2</v>
          </cell>
        </row>
        <row r="2247">
          <cell r="D2247" t="str">
            <v>002564_Z11</v>
          </cell>
          <cell r="P2247">
            <v>7.4999999999999997E-2</v>
          </cell>
          <cell r="AE2247">
            <v>3</v>
          </cell>
        </row>
        <row r="2248">
          <cell r="D2248" t="str">
            <v>002571_Z11</v>
          </cell>
          <cell r="P2248">
            <v>0.17</v>
          </cell>
          <cell r="AE2248">
            <v>1</v>
          </cell>
        </row>
        <row r="2249">
          <cell r="D2249" t="str">
            <v>002571_Z11</v>
          </cell>
          <cell r="P2249">
            <v>0.17</v>
          </cell>
          <cell r="AE2249">
            <v>2</v>
          </cell>
        </row>
        <row r="2250">
          <cell r="D2250" t="str">
            <v>002571_Z11</v>
          </cell>
          <cell r="P2250">
            <v>0.17</v>
          </cell>
          <cell r="AE2250">
            <v>3</v>
          </cell>
        </row>
        <row r="2251">
          <cell r="D2251" t="str">
            <v>002574_Z11</v>
          </cell>
          <cell r="P2251">
            <v>8.0000000000000002E-3</v>
          </cell>
          <cell r="AE2251">
            <v>1</v>
          </cell>
        </row>
        <row r="2252">
          <cell r="D2252" t="str">
            <v>002574_Z11</v>
          </cell>
          <cell r="P2252">
            <v>8.0000000000000002E-3</v>
          </cell>
          <cell r="AE2252">
            <v>2</v>
          </cell>
        </row>
        <row r="2253">
          <cell r="D2253" t="str">
            <v>002574_Z11</v>
          </cell>
          <cell r="P2253">
            <v>8.0000000000000002E-3</v>
          </cell>
          <cell r="AE2253">
            <v>3</v>
          </cell>
        </row>
        <row r="2254">
          <cell r="D2254" t="str">
            <v>002579_Z11</v>
          </cell>
          <cell r="P2254">
            <v>2.1999999999999999E-2</v>
          </cell>
          <cell r="AE2254">
            <v>1</v>
          </cell>
        </row>
        <row r="2255">
          <cell r="D2255" t="str">
            <v>002579_Z11</v>
          </cell>
          <cell r="P2255">
            <v>2.1999999999999999E-2</v>
          </cell>
          <cell r="AE2255">
            <v>2</v>
          </cell>
        </row>
        <row r="2256">
          <cell r="D2256" t="str">
            <v>002579_Z11</v>
          </cell>
          <cell r="P2256">
            <v>2.1999999999999999E-2</v>
          </cell>
          <cell r="AE2256">
            <v>3</v>
          </cell>
        </row>
        <row r="2257">
          <cell r="D2257" t="str">
            <v>002592_Z11</v>
          </cell>
          <cell r="P2257">
            <v>7.4999999999999997E-2</v>
          </cell>
          <cell r="AE2257">
            <v>1</v>
          </cell>
        </row>
        <row r="2258">
          <cell r="D2258" t="str">
            <v>002592_Z11</v>
          </cell>
          <cell r="P2258">
            <v>7.4999999999999997E-2</v>
          </cell>
          <cell r="AE2258">
            <v>2</v>
          </cell>
        </row>
        <row r="2259">
          <cell r="D2259" t="str">
            <v>002592_Z11</v>
          </cell>
          <cell r="P2259">
            <v>7.4999999999999997E-2</v>
          </cell>
          <cell r="AE2259">
            <v>3</v>
          </cell>
        </row>
        <row r="2260">
          <cell r="D2260" t="str">
            <v>002598_Z11</v>
          </cell>
          <cell r="P2260">
            <v>1.9E-2</v>
          </cell>
          <cell r="AE2260">
            <v>1</v>
          </cell>
        </row>
        <row r="2261">
          <cell r="D2261" t="str">
            <v>002598_Z11</v>
          </cell>
          <cell r="P2261">
            <v>1.9E-2</v>
          </cell>
          <cell r="AE2261">
            <v>2</v>
          </cell>
        </row>
        <row r="2262">
          <cell r="D2262" t="str">
            <v>002598_Z11</v>
          </cell>
          <cell r="P2262">
            <v>1.9E-2</v>
          </cell>
          <cell r="AE2262">
            <v>3</v>
          </cell>
        </row>
        <row r="2263">
          <cell r="D2263" t="str">
            <v>002605_Z11</v>
          </cell>
          <cell r="P2263">
            <v>2.1999999999999999E-2</v>
          </cell>
          <cell r="AE2263">
            <v>1</v>
          </cell>
        </row>
        <row r="2264">
          <cell r="D2264" t="str">
            <v>002605_Z11</v>
          </cell>
          <cell r="P2264">
            <v>2.1999999999999999E-2</v>
          </cell>
          <cell r="AE2264">
            <v>2</v>
          </cell>
        </row>
        <row r="2265">
          <cell r="D2265" t="str">
            <v>002605_Z11</v>
          </cell>
          <cell r="P2265">
            <v>2.1999999999999999E-2</v>
          </cell>
          <cell r="AE2265">
            <v>3</v>
          </cell>
        </row>
        <row r="2266">
          <cell r="D2266" t="str">
            <v>002608_Z11</v>
          </cell>
          <cell r="P2266">
            <v>1.679</v>
          </cell>
          <cell r="AE2266">
            <v>1</v>
          </cell>
        </row>
        <row r="2267">
          <cell r="D2267" t="str">
            <v>002608_Z11</v>
          </cell>
          <cell r="P2267">
            <v>1.679</v>
          </cell>
          <cell r="AE2267">
            <v>2</v>
          </cell>
        </row>
        <row r="2268">
          <cell r="D2268" t="str">
            <v>002608_Z11</v>
          </cell>
          <cell r="P2268">
            <v>1.679</v>
          </cell>
          <cell r="AE2268">
            <v>3</v>
          </cell>
        </row>
        <row r="2269">
          <cell r="D2269" t="str">
            <v>002609_Z11</v>
          </cell>
          <cell r="P2269">
            <v>2.88</v>
          </cell>
          <cell r="AE2269">
            <v>1</v>
          </cell>
        </row>
        <row r="2270">
          <cell r="D2270" t="str">
            <v>002609_Z11</v>
          </cell>
          <cell r="P2270">
            <v>2.88</v>
          </cell>
          <cell r="AE2270">
            <v>2</v>
          </cell>
        </row>
        <row r="2271">
          <cell r="D2271" t="str">
            <v>002609_Z11</v>
          </cell>
          <cell r="P2271">
            <v>2.88</v>
          </cell>
          <cell r="AE2271">
            <v>3</v>
          </cell>
        </row>
        <row r="2272">
          <cell r="D2272" t="str">
            <v>002610_Z11</v>
          </cell>
          <cell r="P2272">
            <v>1.105</v>
          </cell>
          <cell r="AE2272">
            <v>1</v>
          </cell>
        </row>
        <row r="2273">
          <cell r="D2273" t="str">
            <v>002610_Z11</v>
          </cell>
          <cell r="P2273">
            <v>1.105</v>
          </cell>
          <cell r="AE2273">
            <v>2</v>
          </cell>
        </row>
        <row r="2274">
          <cell r="D2274" t="str">
            <v>002610_Z11</v>
          </cell>
          <cell r="P2274">
            <v>1.105</v>
          </cell>
          <cell r="AE2274">
            <v>3</v>
          </cell>
        </row>
        <row r="2275">
          <cell r="D2275" t="str">
            <v>002611_Z11</v>
          </cell>
          <cell r="P2275">
            <v>2.6</v>
          </cell>
          <cell r="AE2275">
            <v>1</v>
          </cell>
        </row>
        <row r="2276">
          <cell r="D2276" t="str">
            <v>002611_Z11</v>
          </cell>
          <cell r="P2276">
            <v>2.6</v>
          </cell>
          <cell r="AE2276">
            <v>2</v>
          </cell>
        </row>
        <row r="2277">
          <cell r="D2277" t="str">
            <v>002611_Z11</v>
          </cell>
          <cell r="P2277">
            <v>2.6</v>
          </cell>
          <cell r="AE2277">
            <v>3</v>
          </cell>
        </row>
        <row r="2278">
          <cell r="D2278" t="str">
            <v>002614_Z11</v>
          </cell>
          <cell r="P2278">
            <v>0.128</v>
          </cell>
          <cell r="AE2278">
            <v>1</v>
          </cell>
        </row>
        <row r="2279">
          <cell r="D2279" t="str">
            <v>002614_Z11</v>
          </cell>
          <cell r="P2279">
            <v>0.128</v>
          </cell>
          <cell r="AE2279">
            <v>2</v>
          </cell>
        </row>
        <row r="2280">
          <cell r="D2280" t="str">
            <v>002614_Z11</v>
          </cell>
          <cell r="P2280">
            <v>0.128</v>
          </cell>
          <cell r="AE2280">
            <v>3</v>
          </cell>
        </row>
        <row r="2281">
          <cell r="D2281" t="str">
            <v>002615_Z11</v>
          </cell>
          <cell r="P2281">
            <v>0.1512</v>
          </cell>
          <cell r="AE2281">
            <v>1</v>
          </cell>
        </row>
        <row r="2282">
          <cell r="D2282" t="str">
            <v>002615_Z11</v>
          </cell>
          <cell r="P2282">
            <v>0.1512</v>
          </cell>
          <cell r="AE2282">
            <v>2</v>
          </cell>
        </row>
        <row r="2283">
          <cell r="D2283" t="str">
            <v>002615_Z11</v>
          </cell>
          <cell r="P2283">
            <v>0.1512</v>
          </cell>
          <cell r="AE2283">
            <v>3</v>
          </cell>
        </row>
        <row r="2284">
          <cell r="D2284" t="str">
            <v>002616_Z11</v>
          </cell>
          <cell r="P2284">
            <v>1.998</v>
          </cell>
          <cell r="AE2284">
            <v>1</v>
          </cell>
        </row>
        <row r="2285">
          <cell r="D2285" t="str">
            <v>002616_Z11</v>
          </cell>
          <cell r="P2285">
            <v>1.998</v>
          </cell>
          <cell r="AE2285">
            <v>2</v>
          </cell>
        </row>
        <row r="2286">
          <cell r="D2286" t="str">
            <v>002616_Z11</v>
          </cell>
          <cell r="P2286">
            <v>1.998</v>
          </cell>
          <cell r="AE2286">
            <v>3</v>
          </cell>
        </row>
        <row r="2287">
          <cell r="D2287" t="str">
            <v>002617_Z11</v>
          </cell>
          <cell r="P2287">
            <v>0.106</v>
          </cell>
          <cell r="AE2287">
            <v>1</v>
          </cell>
        </row>
        <row r="2288">
          <cell r="D2288" t="str">
            <v>002617_Z11</v>
          </cell>
          <cell r="P2288">
            <v>0.106</v>
          </cell>
          <cell r="AE2288">
            <v>2</v>
          </cell>
        </row>
        <row r="2289">
          <cell r="D2289" t="str">
            <v>002617_Z11</v>
          </cell>
          <cell r="P2289">
            <v>0.106</v>
          </cell>
          <cell r="AE2289">
            <v>3</v>
          </cell>
        </row>
        <row r="2290">
          <cell r="D2290" t="str">
            <v>002618_Z11</v>
          </cell>
          <cell r="P2290">
            <v>0.14000000000000001</v>
          </cell>
          <cell r="AE2290">
            <v>1</v>
          </cell>
        </row>
        <row r="2291">
          <cell r="D2291" t="str">
            <v>002618_Z11</v>
          </cell>
          <cell r="P2291">
            <v>0.14000000000000001</v>
          </cell>
          <cell r="AE2291">
            <v>2</v>
          </cell>
        </row>
        <row r="2292">
          <cell r="D2292" t="str">
            <v>002618_Z11</v>
          </cell>
          <cell r="P2292">
            <v>0.14000000000000001</v>
          </cell>
          <cell r="AE2292">
            <v>3</v>
          </cell>
        </row>
        <row r="2293">
          <cell r="D2293" t="str">
            <v>002619_Z11</v>
          </cell>
          <cell r="P2293">
            <v>5.5E-2</v>
          </cell>
          <cell r="AE2293">
            <v>1</v>
          </cell>
        </row>
        <row r="2294">
          <cell r="D2294" t="str">
            <v>002619_Z11</v>
          </cell>
          <cell r="P2294">
            <v>5.5E-2</v>
          </cell>
          <cell r="AE2294">
            <v>2</v>
          </cell>
        </row>
        <row r="2295">
          <cell r="D2295" t="str">
            <v>002619_Z11</v>
          </cell>
          <cell r="P2295">
            <v>5.5E-2</v>
          </cell>
          <cell r="AE2295">
            <v>3</v>
          </cell>
        </row>
        <row r="2296">
          <cell r="D2296" t="str">
            <v>002621_Z11</v>
          </cell>
          <cell r="P2296">
            <v>7.4999999999999997E-3</v>
          </cell>
          <cell r="AE2296">
            <v>1</v>
          </cell>
        </row>
        <row r="2297">
          <cell r="D2297" t="str">
            <v>002621_Z11</v>
          </cell>
          <cell r="P2297">
            <v>7.4999999999999997E-3</v>
          </cell>
          <cell r="AE2297">
            <v>2</v>
          </cell>
        </row>
        <row r="2298">
          <cell r="D2298" t="str">
            <v>002621_Z11</v>
          </cell>
          <cell r="P2298">
            <v>7.4999999999999997E-3</v>
          </cell>
          <cell r="AE2298">
            <v>3</v>
          </cell>
        </row>
        <row r="2299">
          <cell r="D2299" t="str">
            <v>002622_Z11</v>
          </cell>
          <cell r="P2299">
            <v>2.1999999999999999E-2</v>
          </cell>
          <cell r="AE2299">
            <v>1</v>
          </cell>
        </row>
        <row r="2300">
          <cell r="D2300" t="str">
            <v>002622_Z11</v>
          </cell>
          <cell r="P2300">
            <v>2.1999999999999999E-2</v>
          </cell>
          <cell r="AE2300">
            <v>2</v>
          </cell>
        </row>
        <row r="2301">
          <cell r="D2301" t="str">
            <v>002622_Z11</v>
          </cell>
          <cell r="P2301">
            <v>2.1999999999999999E-2</v>
          </cell>
          <cell r="AE2301">
            <v>3</v>
          </cell>
        </row>
        <row r="2302">
          <cell r="D2302" t="str">
            <v>002623_Z11</v>
          </cell>
          <cell r="P2302">
            <v>1.4999999999999999E-2</v>
          </cell>
          <cell r="AE2302">
            <v>1</v>
          </cell>
        </row>
        <row r="2303">
          <cell r="D2303" t="str">
            <v>002623_Z11</v>
          </cell>
          <cell r="P2303">
            <v>1.4999999999999999E-2</v>
          </cell>
          <cell r="AE2303">
            <v>2</v>
          </cell>
        </row>
        <row r="2304">
          <cell r="D2304" t="str">
            <v>002623_Z11</v>
          </cell>
          <cell r="P2304">
            <v>1.4999999999999999E-2</v>
          </cell>
          <cell r="AE2304">
            <v>3</v>
          </cell>
        </row>
        <row r="2305">
          <cell r="D2305" t="str">
            <v>002624_Z11</v>
          </cell>
          <cell r="P2305">
            <v>0.5</v>
          </cell>
          <cell r="AE2305">
            <v>1</v>
          </cell>
        </row>
        <row r="2306">
          <cell r="D2306" t="str">
            <v>002624_Z11</v>
          </cell>
          <cell r="P2306">
            <v>0.5</v>
          </cell>
          <cell r="AE2306">
            <v>2</v>
          </cell>
        </row>
        <row r="2307">
          <cell r="D2307" t="str">
            <v>002624_Z11</v>
          </cell>
          <cell r="P2307">
            <v>0.5</v>
          </cell>
          <cell r="AE2307">
            <v>3</v>
          </cell>
        </row>
        <row r="2308">
          <cell r="D2308" t="str">
            <v>002628_Z11</v>
          </cell>
          <cell r="P2308">
            <v>2.1000000000000001E-2</v>
          </cell>
          <cell r="AE2308">
            <v>1</v>
          </cell>
        </row>
        <row r="2309">
          <cell r="D2309" t="str">
            <v>002628_Z11</v>
          </cell>
          <cell r="P2309">
            <v>2.1000000000000001E-2</v>
          </cell>
          <cell r="AE2309">
            <v>2</v>
          </cell>
        </row>
        <row r="2310">
          <cell r="D2310" t="str">
            <v>002628_Z11</v>
          </cell>
          <cell r="P2310">
            <v>2.1000000000000001E-2</v>
          </cell>
          <cell r="AE2310">
            <v>3</v>
          </cell>
        </row>
        <row r="2311">
          <cell r="D2311" t="str">
            <v>002631_Z11</v>
          </cell>
          <cell r="P2311">
            <v>1.4999999999999999E-2</v>
          </cell>
          <cell r="AE2311">
            <v>1</v>
          </cell>
        </row>
        <row r="2312">
          <cell r="D2312" t="str">
            <v>002631_Z11</v>
          </cell>
          <cell r="P2312">
            <v>1.4999999999999999E-2</v>
          </cell>
          <cell r="AE2312">
            <v>2</v>
          </cell>
        </row>
        <row r="2313">
          <cell r="D2313" t="str">
            <v>002631_Z11</v>
          </cell>
          <cell r="P2313">
            <v>1.4999999999999999E-2</v>
          </cell>
          <cell r="AE2313">
            <v>3</v>
          </cell>
        </row>
        <row r="2314">
          <cell r="D2314" t="str">
            <v>002632_Z11</v>
          </cell>
          <cell r="P2314">
            <v>0.43</v>
          </cell>
          <cell r="AE2314">
            <v>1</v>
          </cell>
        </row>
        <row r="2315">
          <cell r="D2315" t="str">
            <v>002632_Z11</v>
          </cell>
          <cell r="P2315">
            <v>0.43</v>
          </cell>
          <cell r="AE2315">
            <v>2</v>
          </cell>
        </row>
        <row r="2316">
          <cell r="D2316" t="str">
            <v>002632_Z11</v>
          </cell>
          <cell r="P2316">
            <v>0.43</v>
          </cell>
          <cell r="AE2316">
            <v>3</v>
          </cell>
        </row>
        <row r="2317">
          <cell r="D2317" t="str">
            <v>002633_Z11</v>
          </cell>
          <cell r="P2317">
            <v>0.43</v>
          </cell>
          <cell r="AE2317">
            <v>1</v>
          </cell>
        </row>
        <row r="2318">
          <cell r="D2318" t="str">
            <v>002633_Z11</v>
          </cell>
          <cell r="P2318">
            <v>0.43</v>
          </cell>
          <cell r="AE2318">
            <v>2</v>
          </cell>
        </row>
        <row r="2319">
          <cell r="D2319" t="str">
            <v>002633_Z11</v>
          </cell>
          <cell r="P2319">
            <v>0.43</v>
          </cell>
          <cell r="AE2319">
            <v>3</v>
          </cell>
        </row>
        <row r="2320">
          <cell r="D2320" t="str">
            <v>002634_Z11</v>
          </cell>
          <cell r="P2320">
            <v>3.6999999999999998E-2</v>
          </cell>
          <cell r="AE2320">
            <v>1</v>
          </cell>
        </row>
        <row r="2321">
          <cell r="D2321" t="str">
            <v>002634_Z11</v>
          </cell>
          <cell r="P2321">
            <v>3.6999999999999998E-2</v>
          </cell>
          <cell r="AE2321">
            <v>2</v>
          </cell>
        </row>
        <row r="2322">
          <cell r="D2322" t="str">
            <v>002634_Z11</v>
          </cell>
          <cell r="P2322">
            <v>3.6999999999999998E-2</v>
          </cell>
          <cell r="AE2322">
            <v>3</v>
          </cell>
        </row>
        <row r="2323">
          <cell r="D2323" t="str">
            <v>002635_Z11</v>
          </cell>
          <cell r="P2323">
            <v>3.2000000000000001E-2</v>
          </cell>
          <cell r="AE2323">
            <v>1</v>
          </cell>
        </row>
        <row r="2324">
          <cell r="D2324" t="str">
            <v>002635_Z11</v>
          </cell>
          <cell r="P2324">
            <v>3.2000000000000001E-2</v>
          </cell>
          <cell r="AE2324">
            <v>2</v>
          </cell>
        </row>
        <row r="2325">
          <cell r="D2325" t="str">
            <v>002635_Z11</v>
          </cell>
          <cell r="P2325">
            <v>3.2000000000000001E-2</v>
          </cell>
          <cell r="AE2325">
            <v>3</v>
          </cell>
        </row>
        <row r="2326">
          <cell r="D2326" t="str">
            <v>002641_Z11</v>
          </cell>
          <cell r="P2326">
            <v>5.5E-2</v>
          </cell>
          <cell r="AE2326">
            <v>1</v>
          </cell>
        </row>
        <row r="2327">
          <cell r="D2327" t="str">
            <v>002641_Z11</v>
          </cell>
          <cell r="P2327">
            <v>5.5E-2</v>
          </cell>
          <cell r="AE2327">
            <v>2</v>
          </cell>
        </row>
        <row r="2328">
          <cell r="D2328" t="str">
            <v>002641_Z11</v>
          </cell>
          <cell r="P2328">
            <v>5.5E-2</v>
          </cell>
          <cell r="AE2328">
            <v>3</v>
          </cell>
        </row>
        <row r="2329">
          <cell r="D2329" t="str">
            <v>002642_Z11</v>
          </cell>
          <cell r="P2329">
            <v>1.4999999999999999E-2</v>
          </cell>
          <cell r="AE2329">
            <v>1</v>
          </cell>
        </row>
        <row r="2330">
          <cell r="D2330" t="str">
            <v>002642_Z11</v>
          </cell>
          <cell r="P2330">
            <v>1.4999999999999999E-2</v>
          </cell>
          <cell r="AE2330">
            <v>2</v>
          </cell>
        </row>
        <row r="2331">
          <cell r="D2331" t="str">
            <v>002642_Z11</v>
          </cell>
          <cell r="P2331">
            <v>1.4999999999999999E-2</v>
          </cell>
          <cell r="AE2331">
            <v>3</v>
          </cell>
        </row>
        <row r="2332">
          <cell r="D2332" t="str">
            <v>002646_Z11</v>
          </cell>
          <cell r="P2332">
            <v>0.03</v>
          </cell>
          <cell r="AE2332">
            <v>1</v>
          </cell>
        </row>
        <row r="2333">
          <cell r="D2333" t="str">
            <v>002646_Z11</v>
          </cell>
          <cell r="P2333">
            <v>0.03</v>
          </cell>
          <cell r="AE2333">
            <v>2</v>
          </cell>
        </row>
        <row r="2334">
          <cell r="D2334" t="str">
            <v>002646_Z11</v>
          </cell>
          <cell r="P2334">
            <v>0.03</v>
          </cell>
          <cell r="AE2334">
            <v>3</v>
          </cell>
        </row>
        <row r="2335">
          <cell r="D2335" t="str">
            <v>002650_Z11</v>
          </cell>
          <cell r="P2335">
            <v>0.03</v>
          </cell>
          <cell r="AE2335">
            <v>1</v>
          </cell>
        </row>
        <row r="2336">
          <cell r="D2336" t="str">
            <v>002650_Z11</v>
          </cell>
          <cell r="P2336">
            <v>0.03</v>
          </cell>
          <cell r="AE2336">
            <v>2</v>
          </cell>
        </row>
        <row r="2337">
          <cell r="D2337" t="str">
            <v>002650_Z11</v>
          </cell>
          <cell r="P2337">
            <v>0.03</v>
          </cell>
          <cell r="AE2337">
            <v>3</v>
          </cell>
        </row>
        <row r="2338">
          <cell r="D2338" t="str">
            <v>002653_Z11</v>
          </cell>
          <cell r="P2338">
            <v>4.4999999999999998E-2</v>
          </cell>
          <cell r="AE2338">
            <v>1</v>
          </cell>
        </row>
        <row r="2339">
          <cell r="D2339" t="str">
            <v>002653_Z11</v>
          </cell>
          <cell r="P2339">
            <v>4.4999999999999998E-2</v>
          </cell>
          <cell r="AE2339">
            <v>2</v>
          </cell>
        </row>
        <row r="2340">
          <cell r="D2340" t="str">
            <v>002653_Z11</v>
          </cell>
          <cell r="P2340">
            <v>4.4999999999999998E-2</v>
          </cell>
          <cell r="AE2340">
            <v>3</v>
          </cell>
        </row>
        <row r="2341">
          <cell r="D2341" t="str">
            <v>002658_Z11</v>
          </cell>
          <cell r="P2341">
            <v>0.03</v>
          </cell>
          <cell r="AE2341">
            <v>1</v>
          </cell>
        </row>
        <row r="2342">
          <cell r="D2342" t="str">
            <v>002658_Z11</v>
          </cell>
          <cell r="P2342">
            <v>0.03</v>
          </cell>
          <cell r="AE2342">
            <v>2</v>
          </cell>
        </row>
        <row r="2343">
          <cell r="D2343" t="str">
            <v>002658_Z11</v>
          </cell>
          <cell r="P2343">
            <v>0.03</v>
          </cell>
          <cell r="AE2343">
            <v>3</v>
          </cell>
        </row>
        <row r="2344">
          <cell r="D2344" t="str">
            <v>002676_Z11</v>
          </cell>
          <cell r="P2344">
            <v>1.4999999999999999E-2</v>
          </cell>
          <cell r="AE2344">
            <v>3</v>
          </cell>
        </row>
        <row r="2345">
          <cell r="D2345" t="str">
            <v>002681_Z11</v>
          </cell>
          <cell r="P2345">
            <v>0.13200000000000001</v>
          </cell>
          <cell r="AE2345">
            <v>1</v>
          </cell>
        </row>
        <row r="2346">
          <cell r="D2346" t="str">
            <v>002681_Z11</v>
          </cell>
          <cell r="P2346">
            <v>0.13200000000000001</v>
          </cell>
          <cell r="AE2346">
            <v>2</v>
          </cell>
        </row>
        <row r="2347">
          <cell r="D2347" t="str">
            <v>002681_Z11</v>
          </cell>
          <cell r="P2347">
            <v>0.13200000000000001</v>
          </cell>
          <cell r="AE2347">
            <v>3</v>
          </cell>
        </row>
        <row r="2348">
          <cell r="D2348" t="str">
            <v>002682_Z11</v>
          </cell>
          <cell r="P2348">
            <v>0.13200000000000001</v>
          </cell>
          <cell r="AE2348">
            <v>1</v>
          </cell>
        </row>
        <row r="2349">
          <cell r="D2349" t="str">
            <v>002682_Z11</v>
          </cell>
          <cell r="P2349">
            <v>0.13200000000000001</v>
          </cell>
          <cell r="AE2349">
            <v>2</v>
          </cell>
        </row>
        <row r="2350">
          <cell r="D2350" t="str">
            <v>002682_Z11</v>
          </cell>
          <cell r="P2350">
            <v>0.13200000000000001</v>
          </cell>
          <cell r="AE2350">
            <v>3</v>
          </cell>
        </row>
        <row r="2351">
          <cell r="D2351" t="str">
            <v>002690_Z11</v>
          </cell>
          <cell r="P2351">
            <v>0.04</v>
          </cell>
          <cell r="AE2351">
            <v>1</v>
          </cell>
        </row>
        <row r="2352">
          <cell r="D2352" t="str">
            <v>002690_Z11</v>
          </cell>
          <cell r="P2352">
            <v>0.04</v>
          </cell>
          <cell r="AE2352">
            <v>2</v>
          </cell>
        </row>
        <row r="2353">
          <cell r="D2353" t="str">
            <v>002690_Z11</v>
          </cell>
          <cell r="P2353">
            <v>0.04</v>
          </cell>
          <cell r="AE2353">
            <v>3</v>
          </cell>
        </row>
        <row r="2354">
          <cell r="D2354" t="str">
            <v>002692_Z11</v>
          </cell>
          <cell r="P2354">
            <v>0.04</v>
          </cell>
          <cell r="AE2354">
            <v>1</v>
          </cell>
        </row>
        <row r="2355">
          <cell r="D2355" t="str">
            <v>002692_Z11</v>
          </cell>
          <cell r="P2355">
            <v>0.04</v>
          </cell>
          <cell r="AE2355">
            <v>2</v>
          </cell>
        </row>
        <row r="2356">
          <cell r="D2356" t="str">
            <v>002692_Z11</v>
          </cell>
          <cell r="P2356">
            <v>0.04</v>
          </cell>
          <cell r="AE2356">
            <v>3</v>
          </cell>
        </row>
        <row r="2357">
          <cell r="D2357" t="str">
            <v>002706_Z11</v>
          </cell>
          <cell r="P2357">
            <v>2.5</v>
          </cell>
          <cell r="AE2357">
            <v>1</v>
          </cell>
        </row>
        <row r="2358">
          <cell r="D2358" t="str">
            <v>002706_Z11</v>
          </cell>
          <cell r="P2358">
            <v>2.5</v>
          </cell>
          <cell r="AE2358">
            <v>2</v>
          </cell>
        </row>
        <row r="2359">
          <cell r="D2359" t="str">
            <v>002706_Z11</v>
          </cell>
          <cell r="P2359">
            <v>2.5</v>
          </cell>
          <cell r="AE2359">
            <v>3</v>
          </cell>
        </row>
        <row r="2360">
          <cell r="D2360" t="str">
            <v>002720_Z11</v>
          </cell>
          <cell r="P2360">
            <v>5.4999999999999997E-3</v>
          </cell>
          <cell r="AE2360">
            <v>1</v>
          </cell>
        </row>
        <row r="2361">
          <cell r="D2361" t="str">
            <v>002720_Z11</v>
          </cell>
          <cell r="P2361">
            <v>5.4999999999999997E-3</v>
          </cell>
          <cell r="AE2361">
            <v>2</v>
          </cell>
        </row>
        <row r="2362">
          <cell r="D2362" t="str">
            <v>002720_Z11</v>
          </cell>
          <cell r="P2362">
            <v>5.4999999999999997E-3</v>
          </cell>
          <cell r="AE2362">
            <v>3</v>
          </cell>
        </row>
        <row r="2363">
          <cell r="D2363" t="str">
            <v>002732_Z11</v>
          </cell>
          <cell r="P2363">
            <v>3.0000000000000001E-3</v>
          </cell>
          <cell r="AE2363">
            <v>1</v>
          </cell>
        </row>
        <row r="2364">
          <cell r="D2364" t="str">
            <v>002732_Z11</v>
          </cell>
          <cell r="P2364">
            <v>3.0000000000000001E-3</v>
          </cell>
          <cell r="AE2364">
            <v>2</v>
          </cell>
        </row>
        <row r="2365">
          <cell r="D2365" t="str">
            <v>002732_Z11</v>
          </cell>
          <cell r="P2365">
            <v>3.0000000000000001E-3</v>
          </cell>
          <cell r="AE2365">
            <v>3</v>
          </cell>
        </row>
        <row r="2366">
          <cell r="D2366" t="str">
            <v>002735_Z11</v>
          </cell>
          <cell r="P2366">
            <v>2.5499999999999998</v>
          </cell>
          <cell r="AE2366">
            <v>1</v>
          </cell>
        </row>
        <row r="2367">
          <cell r="D2367" t="str">
            <v>002735_Z11</v>
          </cell>
          <cell r="P2367">
            <v>2.5499999999999998</v>
          </cell>
          <cell r="AE2367">
            <v>2</v>
          </cell>
        </row>
        <row r="2368">
          <cell r="D2368" t="str">
            <v>002735_Z11</v>
          </cell>
          <cell r="P2368">
            <v>2.5499999999999998</v>
          </cell>
          <cell r="AE2368">
            <v>3</v>
          </cell>
        </row>
        <row r="2369">
          <cell r="D2369" t="str">
            <v>002737_Z11</v>
          </cell>
          <cell r="P2369">
            <v>0.37</v>
          </cell>
          <cell r="AE2369">
            <v>1</v>
          </cell>
        </row>
        <row r="2370">
          <cell r="D2370" t="str">
            <v>002737_Z11</v>
          </cell>
          <cell r="P2370">
            <v>0.37</v>
          </cell>
          <cell r="AE2370">
            <v>2</v>
          </cell>
        </row>
        <row r="2371">
          <cell r="D2371" t="str">
            <v>002737_Z11</v>
          </cell>
          <cell r="P2371">
            <v>0.37</v>
          </cell>
          <cell r="AE2371">
            <v>3</v>
          </cell>
        </row>
        <row r="2372">
          <cell r="D2372" t="str">
            <v>002739_Z11</v>
          </cell>
          <cell r="P2372">
            <v>9.6000000000000002E-2</v>
          </cell>
          <cell r="AE2372">
            <v>1</v>
          </cell>
        </row>
        <row r="2373">
          <cell r="D2373" t="str">
            <v>002739_Z11</v>
          </cell>
          <cell r="P2373">
            <v>9.6000000000000002E-2</v>
          </cell>
          <cell r="AE2373">
            <v>2</v>
          </cell>
        </row>
        <row r="2374">
          <cell r="D2374" t="str">
            <v>002739_Z11</v>
          </cell>
          <cell r="P2374">
            <v>9.6000000000000002E-2</v>
          </cell>
          <cell r="AE2374">
            <v>3</v>
          </cell>
        </row>
        <row r="2375">
          <cell r="D2375" t="str">
            <v>002740_Z11</v>
          </cell>
          <cell r="P2375">
            <v>5.5E-2</v>
          </cell>
          <cell r="AE2375">
            <v>1</v>
          </cell>
        </row>
        <row r="2376">
          <cell r="D2376" t="str">
            <v>002740_Z11</v>
          </cell>
          <cell r="P2376">
            <v>5.5E-2</v>
          </cell>
          <cell r="AE2376">
            <v>2</v>
          </cell>
        </row>
        <row r="2377">
          <cell r="D2377" t="str">
            <v>002740_Z11</v>
          </cell>
          <cell r="P2377">
            <v>5.5E-2</v>
          </cell>
          <cell r="AE2377">
            <v>3</v>
          </cell>
        </row>
        <row r="2378">
          <cell r="D2378" t="str">
            <v>002741_Z11</v>
          </cell>
          <cell r="P2378">
            <v>0.03</v>
          </cell>
          <cell r="AE2378">
            <v>1</v>
          </cell>
        </row>
        <row r="2379">
          <cell r="D2379" t="str">
            <v>002741_Z11</v>
          </cell>
          <cell r="P2379">
            <v>0.03</v>
          </cell>
          <cell r="AE2379">
            <v>2</v>
          </cell>
        </row>
        <row r="2380">
          <cell r="D2380" t="str">
            <v>002741_Z11</v>
          </cell>
          <cell r="P2380">
            <v>0.03</v>
          </cell>
          <cell r="AE2380">
            <v>3</v>
          </cell>
        </row>
        <row r="2381">
          <cell r="D2381" t="str">
            <v>002742_Z11</v>
          </cell>
          <cell r="P2381">
            <v>2.1999999999999999E-2</v>
          </cell>
          <cell r="AE2381">
            <v>1</v>
          </cell>
        </row>
        <row r="2382">
          <cell r="D2382" t="str">
            <v>002742_Z11</v>
          </cell>
          <cell r="P2382">
            <v>2.1999999999999999E-2</v>
          </cell>
          <cell r="AE2382">
            <v>2</v>
          </cell>
        </row>
        <row r="2383">
          <cell r="D2383" t="str">
            <v>002742_Z11</v>
          </cell>
          <cell r="P2383">
            <v>2.1999999999999999E-2</v>
          </cell>
          <cell r="AE2383">
            <v>3</v>
          </cell>
        </row>
        <row r="2384">
          <cell r="D2384" t="str">
            <v>002752_Z11</v>
          </cell>
          <cell r="P2384">
            <v>1.0999999999999999E-2</v>
          </cell>
          <cell r="AE2384">
            <v>1</v>
          </cell>
        </row>
        <row r="2385">
          <cell r="D2385" t="str">
            <v>002752_Z11</v>
          </cell>
          <cell r="P2385">
            <v>1.0999999999999999E-2</v>
          </cell>
          <cell r="AE2385">
            <v>2</v>
          </cell>
        </row>
        <row r="2386">
          <cell r="D2386" t="str">
            <v>002752_Z11</v>
          </cell>
          <cell r="P2386">
            <v>1.0999999999999999E-2</v>
          </cell>
          <cell r="AE2386">
            <v>3</v>
          </cell>
        </row>
        <row r="2387">
          <cell r="D2387" t="str">
            <v>002753_Z11</v>
          </cell>
          <cell r="P2387">
            <v>0.03</v>
          </cell>
          <cell r="AE2387">
            <v>1</v>
          </cell>
        </row>
        <row r="2388">
          <cell r="D2388" t="str">
            <v>002753_Z11</v>
          </cell>
          <cell r="P2388">
            <v>0.03</v>
          </cell>
          <cell r="AE2388">
            <v>2</v>
          </cell>
        </row>
        <row r="2389">
          <cell r="D2389" t="str">
            <v>002753_Z11</v>
          </cell>
          <cell r="P2389">
            <v>0.03</v>
          </cell>
          <cell r="AE2389">
            <v>3</v>
          </cell>
        </row>
        <row r="2390">
          <cell r="D2390" t="str">
            <v>002769_Z11</v>
          </cell>
          <cell r="P2390">
            <v>0.12</v>
          </cell>
          <cell r="AE2390">
            <v>1</v>
          </cell>
        </row>
        <row r="2391">
          <cell r="D2391" t="str">
            <v>002769_Z11</v>
          </cell>
          <cell r="P2391">
            <v>0.12</v>
          </cell>
          <cell r="AE2391">
            <v>2</v>
          </cell>
        </row>
        <row r="2392">
          <cell r="D2392" t="str">
            <v>002769_Z11</v>
          </cell>
          <cell r="P2392">
            <v>0.12</v>
          </cell>
          <cell r="AE2392">
            <v>3</v>
          </cell>
        </row>
        <row r="2393">
          <cell r="D2393" t="str">
            <v>002770_Z11</v>
          </cell>
          <cell r="P2393">
            <v>1.4999999999999999E-2</v>
          </cell>
          <cell r="AE2393">
            <v>1</v>
          </cell>
        </row>
        <row r="2394">
          <cell r="D2394" t="str">
            <v>002771_Z11</v>
          </cell>
          <cell r="P2394">
            <v>0.11</v>
          </cell>
          <cell r="AE2394">
            <v>1</v>
          </cell>
        </row>
        <row r="2395">
          <cell r="D2395" t="str">
            <v>002771_Z11</v>
          </cell>
          <cell r="P2395">
            <v>0.11</v>
          </cell>
          <cell r="AE2395">
            <v>2</v>
          </cell>
        </row>
        <row r="2396">
          <cell r="D2396" t="str">
            <v>002771_Z11</v>
          </cell>
          <cell r="P2396">
            <v>0.11</v>
          </cell>
          <cell r="AE2396">
            <v>3</v>
          </cell>
        </row>
        <row r="2397">
          <cell r="D2397" t="str">
            <v>002780_Z11</v>
          </cell>
          <cell r="P2397">
            <v>0.01</v>
          </cell>
          <cell r="AE2397">
            <v>1</v>
          </cell>
        </row>
        <row r="2398">
          <cell r="D2398" t="str">
            <v>002780_Z11</v>
          </cell>
          <cell r="P2398">
            <v>0.01</v>
          </cell>
          <cell r="AE2398">
            <v>2</v>
          </cell>
        </row>
        <row r="2399">
          <cell r="D2399" t="str">
            <v>002780_Z11</v>
          </cell>
          <cell r="P2399">
            <v>0.01</v>
          </cell>
          <cell r="AE2399">
            <v>3</v>
          </cell>
        </row>
        <row r="2400">
          <cell r="D2400" t="str">
            <v>002789_Z11</v>
          </cell>
          <cell r="P2400">
            <v>0.03</v>
          </cell>
          <cell r="AE2400">
            <v>1</v>
          </cell>
        </row>
        <row r="2401">
          <cell r="D2401" t="str">
            <v>002789_Z11</v>
          </cell>
          <cell r="P2401">
            <v>0.03</v>
          </cell>
          <cell r="AE2401">
            <v>2</v>
          </cell>
        </row>
        <row r="2402">
          <cell r="D2402" t="str">
            <v>002789_Z11</v>
          </cell>
          <cell r="P2402">
            <v>0.03</v>
          </cell>
          <cell r="AE2402">
            <v>3</v>
          </cell>
        </row>
        <row r="2403">
          <cell r="D2403" t="str">
            <v>002790_Z11</v>
          </cell>
          <cell r="P2403">
            <v>7.4999999999999997E-3</v>
          </cell>
          <cell r="AE2403">
            <v>1</v>
          </cell>
        </row>
        <row r="2404">
          <cell r="D2404" t="str">
            <v>002790_Z11</v>
          </cell>
          <cell r="P2404">
            <v>7.4999999999999997E-3</v>
          </cell>
          <cell r="AE2404">
            <v>2</v>
          </cell>
        </row>
        <row r="2405">
          <cell r="D2405" t="str">
            <v>002790_Z11</v>
          </cell>
          <cell r="P2405">
            <v>7.4999999999999997E-3</v>
          </cell>
          <cell r="AE2405">
            <v>3</v>
          </cell>
        </row>
        <row r="2406">
          <cell r="D2406" t="str">
            <v>002791_Z11</v>
          </cell>
          <cell r="P2406">
            <v>0.09</v>
          </cell>
          <cell r="AE2406">
            <v>1</v>
          </cell>
        </row>
        <row r="2407">
          <cell r="D2407" t="str">
            <v>002791_Z11</v>
          </cell>
          <cell r="P2407">
            <v>0.09</v>
          </cell>
          <cell r="AE2407">
            <v>2</v>
          </cell>
        </row>
        <row r="2408">
          <cell r="D2408" t="str">
            <v>002791_Z11</v>
          </cell>
          <cell r="P2408">
            <v>0.09</v>
          </cell>
          <cell r="AE2408">
            <v>3</v>
          </cell>
        </row>
        <row r="2409">
          <cell r="D2409" t="str">
            <v>002795_Z11</v>
          </cell>
          <cell r="P2409">
            <v>0.08</v>
          </cell>
          <cell r="AE2409">
            <v>1</v>
          </cell>
        </row>
        <row r="2410">
          <cell r="D2410" t="str">
            <v>002795_Z11</v>
          </cell>
          <cell r="P2410">
            <v>0.08</v>
          </cell>
          <cell r="AE2410">
            <v>2</v>
          </cell>
        </row>
        <row r="2411">
          <cell r="D2411" t="str">
            <v>002795_Z11</v>
          </cell>
          <cell r="P2411">
            <v>0.08</v>
          </cell>
          <cell r="AE2411">
            <v>3</v>
          </cell>
        </row>
        <row r="2412">
          <cell r="D2412" t="str">
            <v>002802_Z11</v>
          </cell>
          <cell r="P2412">
            <v>5.5E-2</v>
          </cell>
          <cell r="AE2412">
            <v>1</v>
          </cell>
        </row>
        <row r="2413">
          <cell r="D2413" t="str">
            <v>002802_Z11</v>
          </cell>
          <cell r="P2413">
            <v>5.5E-2</v>
          </cell>
          <cell r="AE2413">
            <v>2</v>
          </cell>
        </row>
        <row r="2414">
          <cell r="D2414" t="str">
            <v>002802_Z11</v>
          </cell>
          <cell r="P2414">
            <v>5.5E-2</v>
          </cell>
          <cell r="AE2414">
            <v>3</v>
          </cell>
        </row>
        <row r="2415">
          <cell r="D2415" t="str">
            <v>002821_Z11</v>
          </cell>
          <cell r="P2415">
            <v>5.1799999999999999E-2</v>
          </cell>
          <cell r="AE2415">
            <v>1</v>
          </cell>
        </row>
        <row r="2416">
          <cell r="D2416" t="str">
            <v>002821_Z11</v>
          </cell>
          <cell r="P2416">
            <v>5.1799999999999999E-2</v>
          </cell>
          <cell r="AE2416">
            <v>2</v>
          </cell>
        </row>
        <row r="2417">
          <cell r="D2417" t="str">
            <v>002821_Z11</v>
          </cell>
          <cell r="P2417">
            <v>5.1799999999999999E-2</v>
          </cell>
          <cell r="AE2417">
            <v>3</v>
          </cell>
        </row>
        <row r="2418">
          <cell r="D2418" t="str">
            <v>002840_Z11</v>
          </cell>
          <cell r="P2418">
            <v>6.0000000000000001E-3</v>
          </cell>
          <cell r="AE2418">
            <v>1</v>
          </cell>
        </row>
        <row r="2419">
          <cell r="D2419" t="str">
            <v>002840_Z11</v>
          </cell>
          <cell r="P2419">
            <v>6.0000000000000001E-3</v>
          </cell>
          <cell r="AE2419">
            <v>2</v>
          </cell>
        </row>
        <row r="2420">
          <cell r="D2420" t="str">
            <v>002840_Z11</v>
          </cell>
          <cell r="P2420">
            <v>6.0000000000000001E-3</v>
          </cell>
          <cell r="AE2420">
            <v>3</v>
          </cell>
        </row>
        <row r="2421">
          <cell r="D2421" t="str">
            <v>002853_Z11</v>
          </cell>
          <cell r="P2421">
            <v>0.09</v>
          </cell>
          <cell r="AE2421">
            <v>1</v>
          </cell>
        </row>
        <row r="2422">
          <cell r="D2422" t="str">
            <v>002853_Z11</v>
          </cell>
          <cell r="P2422">
            <v>0.09</v>
          </cell>
          <cell r="AE2422">
            <v>2</v>
          </cell>
        </row>
        <row r="2423">
          <cell r="D2423" t="str">
            <v>002853_Z11</v>
          </cell>
          <cell r="P2423">
            <v>0.09</v>
          </cell>
          <cell r="AE2423">
            <v>3</v>
          </cell>
        </row>
        <row r="2424">
          <cell r="D2424" t="str">
            <v>002857_Z11</v>
          </cell>
          <cell r="P2424">
            <v>4.4999999999999998E-2</v>
          </cell>
          <cell r="AE2424">
            <v>1</v>
          </cell>
        </row>
        <row r="2425">
          <cell r="D2425" t="str">
            <v>002857_Z11</v>
          </cell>
          <cell r="P2425">
            <v>4.4999999999999998E-2</v>
          </cell>
          <cell r="AE2425">
            <v>2</v>
          </cell>
        </row>
        <row r="2426">
          <cell r="D2426" t="str">
            <v>002857_Z11</v>
          </cell>
          <cell r="P2426">
            <v>4.4999999999999998E-2</v>
          </cell>
          <cell r="AE2426">
            <v>3</v>
          </cell>
        </row>
        <row r="2427">
          <cell r="D2427" t="str">
            <v>002858_Z11</v>
          </cell>
          <cell r="P2427">
            <v>0.03</v>
          </cell>
          <cell r="AE2427">
            <v>1</v>
          </cell>
        </row>
        <row r="2428">
          <cell r="D2428" t="str">
            <v>002858_Z11</v>
          </cell>
          <cell r="P2428">
            <v>0.03</v>
          </cell>
          <cell r="AE2428">
            <v>2</v>
          </cell>
        </row>
        <row r="2429">
          <cell r="D2429" t="str">
            <v>002858_Z11</v>
          </cell>
          <cell r="P2429">
            <v>0.03</v>
          </cell>
          <cell r="AE2429">
            <v>3</v>
          </cell>
        </row>
        <row r="2430">
          <cell r="D2430" t="str">
            <v>002859_Z11</v>
          </cell>
          <cell r="P2430">
            <v>0.03</v>
          </cell>
          <cell r="AE2430">
            <v>1</v>
          </cell>
        </row>
        <row r="2431">
          <cell r="D2431" t="str">
            <v>002859_Z11</v>
          </cell>
          <cell r="P2431">
            <v>0.03</v>
          </cell>
          <cell r="AE2431">
            <v>2</v>
          </cell>
        </row>
        <row r="2432">
          <cell r="D2432" t="str">
            <v>002859_Z11</v>
          </cell>
          <cell r="P2432">
            <v>0.03</v>
          </cell>
          <cell r="AE2432">
            <v>3</v>
          </cell>
        </row>
        <row r="2433">
          <cell r="D2433" t="str">
            <v>002860_Z11</v>
          </cell>
          <cell r="P2433">
            <v>0.25</v>
          </cell>
          <cell r="AE2433">
            <v>1</v>
          </cell>
        </row>
        <row r="2434">
          <cell r="D2434" t="str">
            <v>002860_Z11</v>
          </cell>
          <cell r="P2434">
            <v>0.25</v>
          </cell>
          <cell r="AE2434">
            <v>2</v>
          </cell>
        </row>
        <row r="2435">
          <cell r="D2435" t="str">
            <v>002860_Z11</v>
          </cell>
          <cell r="P2435">
            <v>0.25</v>
          </cell>
          <cell r="AE2435">
            <v>3</v>
          </cell>
        </row>
        <row r="2436">
          <cell r="D2436" t="str">
            <v>002863_Z11</v>
          </cell>
          <cell r="P2436">
            <v>1.0999999999999999E-2</v>
          </cell>
          <cell r="AE2436">
            <v>1</v>
          </cell>
        </row>
        <row r="2437">
          <cell r="D2437" t="str">
            <v>002863_Z11</v>
          </cell>
          <cell r="P2437">
            <v>1.0999999999999999E-2</v>
          </cell>
          <cell r="AE2437">
            <v>2</v>
          </cell>
        </row>
        <row r="2438">
          <cell r="D2438" t="str">
            <v>002863_Z11</v>
          </cell>
          <cell r="P2438">
            <v>1.0999999999999999E-2</v>
          </cell>
          <cell r="AE2438">
            <v>3</v>
          </cell>
        </row>
        <row r="2439">
          <cell r="D2439" t="str">
            <v>002880_Z11</v>
          </cell>
          <cell r="P2439">
            <v>2.1999999999999999E-2</v>
          </cell>
          <cell r="AE2439">
            <v>1</v>
          </cell>
        </row>
        <row r="2440">
          <cell r="D2440" t="str">
            <v>002880_Z11</v>
          </cell>
          <cell r="P2440">
            <v>2.1999999999999999E-2</v>
          </cell>
          <cell r="AE2440">
            <v>2</v>
          </cell>
        </row>
        <row r="2441">
          <cell r="D2441" t="str">
            <v>002880_Z11</v>
          </cell>
          <cell r="P2441">
            <v>2.1999999999999999E-2</v>
          </cell>
          <cell r="AE2441">
            <v>3</v>
          </cell>
        </row>
        <row r="2442">
          <cell r="D2442" t="str">
            <v>002887_Z11</v>
          </cell>
          <cell r="P2442">
            <v>0.01</v>
          </cell>
          <cell r="AE2442">
            <v>1</v>
          </cell>
        </row>
        <row r="2443">
          <cell r="D2443" t="str">
            <v>002887_Z11</v>
          </cell>
          <cell r="P2443">
            <v>0.01</v>
          </cell>
          <cell r="AE2443">
            <v>2</v>
          </cell>
        </row>
        <row r="2444">
          <cell r="D2444" t="str">
            <v>002887_Z11</v>
          </cell>
          <cell r="P2444">
            <v>0.01</v>
          </cell>
          <cell r="AE2444">
            <v>3</v>
          </cell>
        </row>
        <row r="2445">
          <cell r="D2445" t="str">
            <v>002991_Z11</v>
          </cell>
          <cell r="P2445">
            <v>7.4999999999999997E-2</v>
          </cell>
          <cell r="AE2445">
            <v>1</v>
          </cell>
        </row>
        <row r="2446">
          <cell r="D2446" t="str">
            <v>002991_Z11</v>
          </cell>
          <cell r="P2446">
            <v>7.4999999999999997E-2</v>
          </cell>
          <cell r="AE2446">
            <v>2</v>
          </cell>
        </row>
        <row r="2447">
          <cell r="D2447" t="str">
            <v>002991_Z11</v>
          </cell>
          <cell r="P2447">
            <v>7.4999999999999997E-2</v>
          </cell>
          <cell r="AE2447">
            <v>3</v>
          </cell>
        </row>
        <row r="2448">
          <cell r="D2448" t="str">
            <v>002992_Z11</v>
          </cell>
          <cell r="P2448">
            <v>4.4999999999999998E-2</v>
          </cell>
          <cell r="AE2448">
            <v>1</v>
          </cell>
        </row>
        <row r="2449">
          <cell r="D2449" t="str">
            <v>002992_Z11</v>
          </cell>
          <cell r="P2449">
            <v>4.4999999999999998E-2</v>
          </cell>
          <cell r="AE2449">
            <v>2</v>
          </cell>
        </row>
        <row r="2450">
          <cell r="D2450" t="str">
            <v>002992_Z11</v>
          </cell>
          <cell r="P2450">
            <v>4.4999999999999998E-2</v>
          </cell>
          <cell r="AE2450">
            <v>3</v>
          </cell>
        </row>
        <row r="2451">
          <cell r="D2451" t="str">
            <v>002993_Z11</v>
          </cell>
          <cell r="P2451">
            <v>6.4000000000000001E-2</v>
          </cell>
          <cell r="AE2451">
            <v>1</v>
          </cell>
        </row>
        <row r="2452">
          <cell r="D2452" t="str">
            <v>002993_Z11</v>
          </cell>
          <cell r="P2452">
            <v>6.4000000000000001E-2</v>
          </cell>
          <cell r="AE2452">
            <v>2</v>
          </cell>
        </row>
        <row r="2453">
          <cell r="D2453" t="str">
            <v>002993_Z11</v>
          </cell>
          <cell r="P2453">
            <v>6.4000000000000001E-2</v>
          </cell>
          <cell r="AE2453">
            <v>3</v>
          </cell>
        </row>
        <row r="2454">
          <cell r="D2454" t="str">
            <v>003044_Z11</v>
          </cell>
          <cell r="P2454">
            <v>1.4999999999999999E-2</v>
          </cell>
          <cell r="AE2454">
            <v>1</v>
          </cell>
        </row>
        <row r="2455">
          <cell r="D2455" t="str">
            <v>003044_Z11</v>
          </cell>
          <cell r="P2455">
            <v>1.4999999999999999E-2</v>
          </cell>
          <cell r="AE2455">
            <v>2</v>
          </cell>
        </row>
        <row r="2456">
          <cell r="D2456" t="str">
            <v>003044_Z11</v>
          </cell>
          <cell r="P2456">
            <v>1.4999999999999999E-2</v>
          </cell>
          <cell r="AE2456">
            <v>3</v>
          </cell>
        </row>
        <row r="2457">
          <cell r="D2457" t="str">
            <v>003045_Z11</v>
          </cell>
          <cell r="P2457">
            <v>5.4999999999999997E-3</v>
          </cell>
          <cell r="AE2457">
            <v>1</v>
          </cell>
        </row>
        <row r="2458">
          <cell r="D2458" t="str">
            <v>003045_Z11</v>
          </cell>
          <cell r="P2458">
            <v>5.4999999999999997E-3</v>
          </cell>
          <cell r="AE2458">
            <v>2</v>
          </cell>
        </row>
        <row r="2459">
          <cell r="D2459" t="str">
            <v>003045_Z11</v>
          </cell>
          <cell r="P2459">
            <v>5.4999999999999997E-3</v>
          </cell>
          <cell r="AE2459">
            <v>3</v>
          </cell>
        </row>
        <row r="2460">
          <cell r="D2460" t="str">
            <v>003047_Z11</v>
          </cell>
          <cell r="P2460">
            <v>1.4999999999999999E-2</v>
          </cell>
          <cell r="AE2460">
            <v>1</v>
          </cell>
        </row>
        <row r="2461">
          <cell r="D2461" t="str">
            <v>003047_Z11</v>
          </cell>
          <cell r="P2461">
            <v>1.4999999999999999E-2</v>
          </cell>
          <cell r="AE2461">
            <v>2</v>
          </cell>
        </row>
        <row r="2462">
          <cell r="D2462" t="str">
            <v>003047_Z11</v>
          </cell>
          <cell r="P2462">
            <v>1.4999999999999999E-2</v>
          </cell>
          <cell r="AE2462">
            <v>3</v>
          </cell>
        </row>
        <row r="2463">
          <cell r="D2463" t="str">
            <v>003049_Z11</v>
          </cell>
          <cell r="P2463">
            <v>1.4999999999999999E-2</v>
          </cell>
          <cell r="AE2463">
            <v>1</v>
          </cell>
        </row>
        <row r="2464">
          <cell r="D2464" t="str">
            <v>003049_Z11</v>
          </cell>
          <cell r="P2464">
            <v>1.4999999999999999E-2</v>
          </cell>
          <cell r="AE2464">
            <v>2</v>
          </cell>
        </row>
        <row r="2465">
          <cell r="D2465" t="str">
            <v>003049_Z11</v>
          </cell>
          <cell r="P2465">
            <v>1.4999999999999999E-2</v>
          </cell>
          <cell r="AE2465">
            <v>3</v>
          </cell>
        </row>
        <row r="2466">
          <cell r="D2466" t="str">
            <v>003103_Z11</v>
          </cell>
          <cell r="P2466">
            <v>3.3000000000000002E-2</v>
          </cell>
          <cell r="AE2466">
            <v>1</v>
          </cell>
        </row>
        <row r="2467">
          <cell r="D2467" t="str">
            <v>003103_Z11</v>
          </cell>
          <cell r="P2467">
            <v>3.3000000000000002E-2</v>
          </cell>
          <cell r="AE2467">
            <v>2</v>
          </cell>
        </row>
        <row r="2468">
          <cell r="D2468" t="str">
            <v>003103_Z11</v>
          </cell>
          <cell r="P2468">
            <v>3.3000000000000002E-2</v>
          </cell>
          <cell r="AE2468">
            <v>3</v>
          </cell>
        </row>
        <row r="2469">
          <cell r="D2469" t="str">
            <v>003145_Z11</v>
          </cell>
          <cell r="P2469">
            <v>0.03</v>
          </cell>
          <cell r="AE2469">
            <v>1</v>
          </cell>
        </row>
        <row r="2470">
          <cell r="D2470" t="str">
            <v>003145_Z11</v>
          </cell>
          <cell r="P2470">
            <v>0.03</v>
          </cell>
          <cell r="AE2470">
            <v>2</v>
          </cell>
        </row>
        <row r="2471">
          <cell r="D2471" t="str">
            <v>003145_Z11</v>
          </cell>
          <cell r="P2471">
            <v>0.03</v>
          </cell>
          <cell r="AE2471">
            <v>3</v>
          </cell>
        </row>
        <row r="2472">
          <cell r="D2472" t="str">
            <v>003148_Z11</v>
          </cell>
          <cell r="P2472">
            <v>1.4999999999999999E-2</v>
          </cell>
          <cell r="AE2472">
            <v>1</v>
          </cell>
        </row>
        <row r="2473">
          <cell r="D2473" t="str">
            <v>003148_Z11</v>
          </cell>
          <cell r="P2473">
            <v>1.4999999999999999E-2</v>
          </cell>
          <cell r="AE2473">
            <v>2</v>
          </cell>
        </row>
        <row r="2474">
          <cell r="D2474" t="str">
            <v>003148_Z11</v>
          </cell>
          <cell r="P2474">
            <v>1.4999999999999999E-2</v>
          </cell>
          <cell r="AE2474">
            <v>3</v>
          </cell>
        </row>
        <row r="2475">
          <cell r="D2475" t="str">
            <v>003193_Z11</v>
          </cell>
          <cell r="P2475">
            <v>0.03</v>
          </cell>
          <cell r="AE2475">
            <v>1</v>
          </cell>
        </row>
        <row r="2476">
          <cell r="D2476" t="str">
            <v>003193_Z11</v>
          </cell>
          <cell r="P2476">
            <v>0.03</v>
          </cell>
          <cell r="AE2476">
            <v>2</v>
          </cell>
        </row>
        <row r="2477">
          <cell r="D2477" t="str">
            <v>003193_Z11</v>
          </cell>
          <cell r="P2477">
            <v>0.03</v>
          </cell>
          <cell r="AE2477">
            <v>3</v>
          </cell>
        </row>
        <row r="2478">
          <cell r="D2478" t="str">
            <v>003225_Z11</v>
          </cell>
          <cell r="P2478">
            <v>5.1999999999999998E-2</v>
          </cell>
          <cell r="AE2478">
            <v>1</v>
          </cell>
        </row>
        <row r="2479">
          <cell r="D2479" t="str">
            <v>003225_Z11</v>
          </cell>
          <cell r="P2479">
            <v>5.1999999999999998E-2</v>
          </cell>
          <cell r="AE2479">
            <v>2</v>
          </cell>
        </row>
        <row r="2480">
          <cell r="D2480" t="str">
            <v>003225_Z11</v>
          </cell>
          <cell r="P2480">
            <v>5.1999999999999998E-2</v>
          </cell>
          <cell r="AE2480">
            <v>3</v>
          </cell>
        </row>
        <row r="2481">
          <cell r="D2481" t="str">
            <v>003250_Z11</v>
          </cell>
          <cell r="P2481">
            <v>1.4999999999999999E-2</v>
          </cell>
          <cell r="AE2481">
            <v>1</v>
          </cell>
        </row>
        <row r="2482">
          <cell r="D2482" t="str">
            <v>003250_Z11</v>
          </cell>
          <cell r="P2482">
            <v>1.4999999999999999E-2</v>
          </cell>
          <cell r="AE2482">
            <v>2</v>
          </cell>
        </row>
        <row r="2483">
          <cell r="D2483" t="str">
            <v>003250_Z11</v>
          </cell>
          <cell r="P2483">
            <v>1.4999999999999999E-2</v>
          </cell>
          <cell r="AE2483">
            <v>3</v>
          </cell>
        </row>
        <row r="2484">
          <cell r="D2484" t="str">
            <v>003251_Z11</v>
          </cell>
          <cell r="P2484">
            <v>1.4999999999999999E-2</v>
          </cell>
          <cell r="AE2484">
            <v>1</v>
          </cell>
        </row>
        <row r="2485">
          <cell r="D2485" t="str">
            <v>003251_Z11</v>
          </cell>
          <cell r="P2485">
            <v>1.4999999999999999E-2</v>
          </cell>
          <cell r="AE2485">
            <v>2</v>
          </cell>
        </row>
        <row r="2486">
          <cell r="D2486" t="str">
            <v>003251_Z11</v>
          </cell>
          <cell r="P2486">
            <v>1.4999999999999999E-2</v>
          </cell>
          <cell r="AE2486">
            <v>3</v>
          </cell>
        </row>
        <row r="2487">
          <cell r="D2487" t="str">
            <v>003253_Z11</v>
          </cell>
          <cell r="P2487">
            <v>1.8499999999999999E-2</v>
          </cell>
          <cell r="AE2487">
            <v>1</v>
          </cell>
        </row>
        <row r="2488">
          <cell r="D2488" t="str">
            <v>003253_Z11</v>
          </cell>
          <cell r="P2488">
            <v>1.8499999999999999E-2</v>
          </cell>
          <cell r="AE2488">
            <v>2</v>
          </cell>
        </row>
        <row r="2489">
          <cell r="D2489" t="str">
            <v>003253_Z11</v>
          </cell>
          <cell r="P2489">
            <v>1.8499999999999999E-2</v>
          </cell>
          <cell r="AE2489">
            <v>3</v>
          </cell>
        </row>
        <row r="2490">
          <cell r="D2490" t="str">
            <v>003267_Z11</v>
          </cell>
          <cell r="P2490">
            <v>1.4999999999999999E-2</v>
          </cell>
          <cell r="AE2490">
            <v>1</v>
          </cell>
        </row>
        <row r="2491">
          <cell r="D2491" t="str">
            <v>003267_Z11</v>
          </cell>
          <cell r="P2491">
            <v>1.4999999999999999E-2</v>
          </cell>
          <cell r="AE2491">
            <v>2</v>
          </cell>
        </row>
        <row r="2492">
          <cell r="D2492" t="str">
            <v>003267_Z11</v>
          </cell>
          <cell r="P2492">
            <v>1.4999999999999999E-2</v>
          </cell>
          <cell r="AE2492">
            <v>3</v>
          </cell>
        </row>
        <row r="2493">
          <cell r="D2493" t="str">
            <v>003280_Z11</v>
          </cell>
          <cell r="P2493">
            <v>1.0999999999999999E-2</v>
          </cell>
          <cell r="AE2493">
            <v>1</v>
          </cell>
        </row>
        <row r="2494">
          <cell r="D2494" t="str">
            <v>003280_Z11</v>
          </cell>
          <cell r="P2494">
            <v>1.0999999999999999E-2</v>
          </cell>
          <cell r="AE2494">
            <v>2</v>
          </cell>
        </row>
        <row r="2495">
          <cell r="D2495" t="str">
            <v>003280_Z11</v>
          </cell>
          <cell r="P2495">
            <v>1.0999999999999999E-2</v>
          </cell>
          <cell r="AE2495">
            <v>3</v>
          </cell>
        </row>
        <row r="2496">
          <cell r="D2496" t="str">
            <v>003360_Z11</v>
          </cell>
          <cell r="P2496">
            <v>0.25</v>
          </cell>
          <cell r="AE2496">
            <v>1</v>
          </cell>
        </row>
        <row r="2497">
          <cell r="D2497" t="str">
            <v>003360_Z11</v>
          </cell>
          <cell r="P2497">
            <v>0.25</v>
          </cell>
          <cell r="AE2497">
            <v>2</v>
          </cell>
        </row>
        <row r="2498">
          <cell r="D2498" t="str">
            <v>003360_Z11</v>
          </cell>
          <cell r="P2498">
            <v>0.25</v>
          </cell>
          <cell r="AE2498">
            <v>3</v>
          </cell>
        </row>
        <row r="2499">
          <cell r="D2499" t="str">
            <v>003509_Z11</v>
          </cell>
          <cell r="P2499">
            <v>0.01</v>
          </cell>
          <cell r="AE2499">
            <v>1</v>
          </cell>
        </row>
        <row r="2500">
          <cell r="D2500" t="str">
            <v>003509_Z11</v>
          </cell>
          <cell r="P2500">
            <v>0.01</v>
          </cell>
          <cell r="AE2500">
            <v>2</v>
          </cell>
        </row>
        <row r="2501">
          <cell r="D2501" t="str">
            <v>003509_Z11</v>
          </cell>
          <cell r="P2501">
            <v>0.01</v>
          </cell>
          <cell r="AE2501">
            <v>3</v>
          </cell>
        </row>
        <row r="2502">
          <cell r="D2502" t="str">
            <v>003693_Z11</v>
          </cell>
          <cell r="P2502">
            <v>7.0000000000000007E-2</v>
          </cell>
          <cell r="AE2502">
            <v>1</v>
          </cell>
        </row>
        <row r="2503">
          <cell r="D2503" t="str">
            <v>003693_Z11</v>
          </cell>
          <cell r="P2503">
            <v>7.0000000000000007E-2</v>
          </cell>
          <cell r="AE2503">
            <v>2</v>
          </cell>
        </row>
        <row r="2504">
          <cell r="D2504" t="str">
            <v>003693_Z11</v>
          </cell>
          <cell r="P2504">
            <v>7.0000000000000007E-2</v>
          </cell>
          <cell r="AE2504">
            <v>3</v>
          </cell>
        </row>
        <row r="2505">
          <cell r="D2505" t="str">
            <v>003783_Z11</v>
          </cell>
          <cell r="P2505">
            <v>0.13</v>
          </cell>
          <cell r="AE2505">
            <v>1</v>
          </cell>
        </row>
        <row r="2506">
          <cell r="D2506" t="str">
            <v>003783_Z11</v>
          </cell>
          <cell r="P2506">
            <v>0.13</v>
          </cell>
          <cell r="AE2506">
            <v>2</v>
          </cell>
        </row>
        <row r="2507">
          <cell r="D2507" t="str">
            <v>003783_Z11</v>
          </cell>
          <cell r="P2507">
            <v>0.13</v>
          </cell>
          <cell r="AE2507">
            <v>3</v>
          </cell>
        </row>
        <row r="2508">
          <cell r="D2508" t="str">
            <v>003868_Z11</v>
          </cell>
          <cell r="P2508">
            <v>2.1999999999999999E-2</v>
          </cell>
          <cell r="AE2508">
            <v>1</v>
          </cell>
        </row>
        <row r="2509">
          <cell r="D2509" t="str">
            <v>003868_Z11</v>
          </cell>
          <cell r="P2509">
            <v>2.1999999999999999E-2</v>
          </cell>
          <cell r="AE2509">
            <v>2</v>
          </cell>
        </row>
        <row r="2510">
          <cell r="D2510" t="str">
            <v>003868_Z11</v>
          </cell>
          <cell r="P2510">
            <v>2.1999999999999999E-2</v>
          </cell>
          <cell r="AE2510">
            <v>3</v>
          </cell>
        </row>
        <row r="2511">
          <cell r="D2511" t="str">
            <v>004004_Z11</v>
          </cell>
          <cell r="P2511">
            <v>2.1999999999999999E-2</v>
          </cell>
          <cell r="AE2511">
            <v>1</v>
          </cell>
        </row>
        <row r="2512">
          <cell r="D2512" t="str">
            <v>004004_Z11</v>
          </cell>
          <cell r="P2512">
            <v>2.1999999999999999E-2</v>
          </cell>
          <cell r="AE2512">
            <v>2</v>
          </cell>
        </row>
        <row r="2513">
          <cell r="D2513" t="str">
            <v>004004_Z11</v>
          </cell>
          <cell r="P2513">
            <v>2.1999999999999999E-2</v>
          </cell>
          <cell r="AE2513">
            <v>3</v>
          </cell>
        </row>
        <row r="2514">
          <cell r="D2514" t="str">
            <v>004094_Z11</v>
          </cell>
          <cell r="P2514">
            <v>0.67500000000000004</v>
          </cell>
          <cell r="AE2514">
            <v>1</v>
          </cell>
        </row>
        <row r="2515">
          <cell r="D2515" t="str">
            <v>004094_Z11</v>
          </cell>
          <cell r="P2515">
            <v>0.67500000000000004</v>
          </cell>
          <cell r="AE2515">
            <v>2</v>
          </cell>
        </row>
        <row r="2516">
          <cell r="D2516" t="str">
            <v>004094_Z11</v>
          </cell>
          <cell r="P2516">
            <v>0.67500000000000004</v>
          </cell>
          <cell r="AE2516">
            <v>3</v>
          </cell>
        </row>
        <row r="2517">
          <cell r="D2517" t="str">
            <v>004324_Z11</v>
          </cell>
          <cell r="P2517">
            <v>8.0000000000000002E-3</v>
          </cell>
          <cell r="AE2517">
            <v>1</v>
          </cell>
        </row>
        <row r="2518">
          <cell r="D2518" t="str">
            <v>004324_Z11</v>
          </cell>
          <cell r="P2518">
            <v>8.0000000000000002E-3</v>
          </cell>
          <cell r="AE2518">
            <v>2</v>
          </cell>
        </row>
        <row r="2519">
          <cell r="D2519" t="str">
            <v>004324_Z11</v>
          </cell>
          <cell r="P2519">
            <v>8.0000000000000002E-3</v>
          </cell>
          <cell r="AE2519">
            <v>3</v>
          </cell>
        </row>
        <row r="2520">
          <cell r="D2520" t="str">
            <v>004894_Z11</v>
          </cell>
          <cell r="P2520">
            <v>1.9E-2</v>
          </cell>
          <cell r="AE2520">
            <v>1</v>
          </cell>
        </row>
        <row r="2521">
          <cell r="D2521" t="str">
            <v>004894_Z11</v>
          </cell>
          <cell r="P2521">
            <v>1.9E-2</v>
          </cell>
          <cell r="AE2521">
            <v>2</v>
          </cell>
        </row>
        <row r="2522">
          <cell r="D2522" t="str">
            <v>004894_Z11</v>
          </cell>
          <cell r="P2522">
            <v>1.9E-2</v>
          </cell>
          <cell r="AE2522">
            <v>3</v>
          </cell>
        </row>
        <row r="2523">
          <cell r="D2523" t="str">
            <v>004896_Z11</v>
          </cell>
          <cell r="P2523">
            <v>2.1999999999999999E-2</v>
          </cell>
          <cell r="AE2523">
            <v>1</v>
          </cell>
        </row>
        <row r="2524">
          <cell r="D2524" t="str">
            <v>004896_Z11</v>
          </cell>
          <cell r="P2524">
            <v>2.1999999999999999E-2</v>
          </cell>
          <cell r="AE2524">
            <v>2</v>
          </cell>
        </row>
        <row r="2525">
          <cell r="D2525" t="str">
            <v>004896_Z11</v>
          </cell>
          <cell r="P2525">
            <v>2.1999999999999999E-2</v>
          </cell>
          <cell r="AE2525">
            <v>3</v>
          </cell>
        </row>
        <row r="2526">
          <cell r="D2526" t="str">
            <v>004919_Z11</v>
          </cell>
          <cell r="P2526">
            <v>1.4999999999999999E-2</v>
          </cell>
          <cell r="AE2526">
            <v>1</v>
          </cell>
        </row>
        <row r="2527">
          <cell r="D2527" t="str">
            <v>004919_Z11</v>
          </cell>
          <cell r="P2527">
            <v>1.4999999999999999E-2</v>
          </cell>
          <cell r="AE2527">
            <v>2</v>
          </cell>
        </row>
        <row r="2528">
          <cell r="D2528" t="str">
            <v>004919_Z11</v>
          </cell>
          <cell r="P2528">
            <v>1.4999999999999999E-2</v>
          </cell>
          <cell r="AE2528">
            <v>3</v>
          </cell>
        </row>
        <row r="2529">
          <cell r="D2529" t="str">
            <v>004938_Z11</v>
          </cell>
          <cell r="P2529">
            <v>1.7999999999999999E-2</v>
          </cell>
          <cell r="AE2529">
            <v>1</v>
          </cell>
        </row>
        <row r="2530">
          <cell r="D2530" t="str">
            <v>004938_Z11</v>
          </cell>
          <cell r="P2530">
            <v>1.7999999999999999E-2</v>
          </cell>
          <cell r="AE2530">
            <v>2</v>
          </cell>
        </row>
        <row r="2531">
          <cell r="D2531" t="str">
            <v>004938_Z11</v>
          </cell>
          <cell r="P2531">
            <v>1.7999999999999999E-2</v>
          </cell>
          <cell r="AE2531">
            <v>3</v>
          </cell>
        </row>
        <row r="2532">
          <cell r="D2532" t="str">
            <v>004957_Z11</v>
          </cell>
          <cell r="P2532">
            <v>7.4999999999999997E-2</v>
          </cell>
          <cell r="AE2532">
            <v>1</v>
          </cell>
        </row>
        <row r="2533">
          <cell r="D2533" t="str">
            <v>004957_Z11</v>
          </cell>
          <cell r="P2533">
            <v>7.4999999999999997E-2</v>
          </cell>
          <cell r="AE2533">
            <v>2</v>
          </cell>
        </row>
        <row r="2534">
          <cell r="D2534" t="str">
            <v>004957_Z11</v>
          </cell>
          <cell r="P2534">
            <v>7.4999999999999997E-2</v>
          </cell>
          <cell r="AE2534">
            <v>3</v>
          </cell>
        </row>
        <row r="2535">
          <cell r="D2535" t="str">
            <v>005056_Z11</v>
          </cell>
          <cell r="P2535">
            <v>2.1999999999999999E-2</v>
          </cell>
          <cell r="AE2535">
            <v>1</v>
          </cell>
        </row>
        <row r="2536">
          <cell r="D2536" t="str">
            <v>005056_Z11</v>
          </cell>
          <cell r="P2536">
            <v>2.1999999999999999E-2</v>
          </cell>
          <cell r="AE2536">
            <v>2</v>
          </cell>
        </row>
        <row r="2537">
          <cell r="D2537" t="str">
            <v>005056_Z11</v>
          </cell>
          <cell r="P2537">
            <v>2.1999999999999999E-2</v>
          </cell>
          <cell r="AE2537">
            <v>3</v>
          </cell>
        </row>
        <row r="2538">
          <cell r="D2538" t="str">
            <v>005059_Z11</v>
          </cell>
          <cell r="P2538">
            <v>7.4999999999999997E-3</v>
          </cell>
          <cell r="AE2538">
            <v>1</v>
          </cell>
        </row>
        <row r="2539">
          <cell r="D2539" t="str">
            <v>005059_Z11</v>
          </cell>
          <cell r="P2539">
            <v>7.4999999999999997E-3</v>
          </cell>
          <cell r="AE2539">
            <v>2</v>
          </cell>
        </row>
        <row r="2540">
          <cell r="D2540" t="str">
            <v>005059_Z11</v>
          </cell>
          <cell r="P2540">
            <v>7.4999999999999997E-3</v>
          </cell>
          <cell r="AE2540">
            <v>3</v>
          </cell>
        </row>
        <row r="2541">
          <cell r="D2541" t="str">
            <v>005062_Z11</v>
          </cell>
          <cell r="P2541">
            <v>1.2E-2</v>
          </cell>
          <cell r="AE2541">
            <v>1</v>
          </cell>
        </row>
        <row r="2542">
          <cell r="D2542" t="str">
            <v>005062_Z11</v>
          </cell>
          <cell r="P2542">
            <v>1.2E-2</v>
          </cell>
          <cell r="AE2542">
            <v>2</v>
          </cell>
        </row>
        <row r="2543">
          <cell r="D2543" t="str">
            <v>005062_Z11</v>
          </cell>
          <cell r="P2543">
            <v>1.2E-2</v>
          </cell>
          <cell r="AE2543">
            <v>3</v>
          </cell>
        </row>
        <row r="2544">
          <cell r="D2544" t="str">
            <v>005092_Z11</v>
          </cell>
          <cell r="P2544">
            <v>0.13200000000000001</v>
          </cell>
          <cell r="AE2544">
            <v>1</v>
          </cell>
        </row>
        <row r="2545">
          <cell r="D2545" t="str">
            <v>005092_Z11</v>
          </cell>
          <cell r="P2545">
            <v>0.13200000000000001</v>
          </cell>
          <cell r="AE2545">
            <v>2</v>
          </cell>
        </row>
        <row r="2546">
          <cell r="D2546" t="str">
            <v>005092_Z11</v>
          </cell>
          <cell r="P2546">
            <v>0.13200000000000001</v>
          </cell>
          <cell r="AE2546">
            <v>3</v>
          </cell>
        </row>
        <row r="2547">
          <cell r="D2547" t="str">
            <v>006066_Z11</v>
          </cell>
          <cell r="P2547">
            <v>0.5</v>
          </cell>
          <cell r="AE2547">
            <v>1</v>
          </cell>
        </row>
        <row r="2548">
          <cell r="D2548" t="str">
            <v>006066_Z11</v>
          </cell>
          <cell r="P2548">
            <v>0.5</v>
          </cell>
          <cell r="AE2548">
            <v>2</v>
          </cell>
        </row>
        <row r="2549">
          <cell r="D2549" t="str">
            <v>006066_Z11</v>
          </cell>
          <cell r="P2549">
            <v>0.5</v>
          </cell>
          <cell r="AE2549">
            <v>3</v>
          </cell>
        </row>
        <row r="2550">
          <cell r="D2550" t="str">
            <v>006291_Z11</v>
          </cell>
          <cell r="P2550">
            <v>1.4999999999999999E-2</v>
          </cell>
          <cell r="AE2550">
            <v>1</v>
          </cell>
        </row>
        <row r="2551">
          <cell r="D2551" t="str">
            <v>006291_Z11</v>
          </cell>
          <cell r="P2551">
            <v>1.4999999999999999E-2</v>
          </cell>
          <cell r="AE2551">
            <v>2</v>
          </cell>
        </row>
        <row r="2552">
          <cell r="D2552" t="str">
            <v>006291_Z11</v>
          </cell>
          <cell r="P2552">
            <v>1.4999999999999999E-2</v>
          </cell>
          <cell r="AE2552">
            <v>3</v>
          </cell>
        </row>
        <row r="2553">
          <cell r="D2553" t="str">
            <v>006562_Z11</v>
          </cell>
          <cell r="P2553">
            <v>6.0000000000000001E-3</v>
          </cell>
          <cell r="AE2553">
            <v>1</v>
          </cell>
        </row>
        <row r="2554">
          <cell r="D2554" t="str">
            <v>006562_Z11</v>
          </cell>
          <cell r="P2554">
            <v>6.0000000000000001E-3</v>
          </cell>
          <cell r="AE2554">
            <v>2</v>
          </cell>
        </row>
        <row r="2555">
          <cell r="D2555" t="str">
            <v>006857_Z11</v>
          </cell>
          <cell r="P2555">
            <v>1.0999999999999999E-2</v>
          </cell>
          <cell r="AE2555">
            <v>1</v>
          </cell>
        </row>
        <row r="2556">
          <cell r="D2556" t="str">
            <v>006857_Z11</v>
          </cell>
          <cell r="P2556">
            <v>1.0999999999999999E-2</v>
          </cell>
          <cell r="AE2556">
            <v>2</v>
          </cell>
        </row>
        <row r="2557">
          <cell r="D2557" t="str">
            <v>006857_Z11</v>
          </cell>
          <cell r="P2557">
            <v>1.0999999999999999E-2</v>
          </cell>
          <cell r="AE2557">
            <v>3</v>
          </cell>
        </row>
        <row r="2558">
          <cell r="D2558" t="str">
            <v>007969_Z11</v>
          </cell>
          <cell r="P2558">
            <v>1.8499999999999999E-2</v>
          </cell>
          <cell r="AE2558">
            <v>1</v>
          </cell>
        </row>
        <row r="2559">
          <cell r="D2559" t="str">
            <v>007969_Z11</v>
          </cell>
          <cell r="P2559">
            <v>1.8499999999999999E-2</v>
          </cell>
          <cell r="AE2559">
            <v>2</v>
          </cell>
        </row>
        <row r="2560">
          <cell r="D2560" t="str">
            <v>007969_Z11</v>
          </cell>
          <cell r="P2560">
            <v>1.8499999999999999E-2</v>
          </cell>
          <cell r="AE2560">
            <v>3</v>
          </cell>
        </row>
        <row r="2561">
          <cell r="D2561" t="str">
            <v>007976_Z11</v>
          </cell>
          <cell r="P2561">
            <v>1.7999999999999999E-2</v>
          </cell>
          <cell r="AE2561">
            <v>1</v>
          </cell>
        </row>
        <row r="2562">
          <cell r="D2562" t="str">
            <v>007976_Z11</v>
          </cell>
          <cell r="P2562">
            <v>1.7999999999999999E-2</v>
          </cell>
          <cell r="AE2562">
            <v>2</v>
          </cell>
        </row>
        <row r="2563">
          <cell r="D2563" t="str">
            <v>007976_Z11</v>
          </cell>
          <cell r="P2563">
            <v>1.7999999999999999E-2</v>
          </cell>
          <cell r="AE2563">
            <v>3</v>
          </cell>
        </row>
        <row r="2564">
          <cell r="D2564" t="str">
            <v>008024_Z11</v>
          </cell>
          <cell r="P2564">
            <v>0.1</v>
          </cell>
          <cell r="AE2564">
            <v>1</v>
          </cell>
        </row>
        <row r="2565">
          <cell r="D2565" t="str">
            <v>008024_Z11</v>
          </cell>
          <cell r="P2565">
            <v>0.1</v>
          </cell>
          <cell r="AE2565">
            <v>2</v>
          </cell>
        </row>
        <row r="2566">
          <cell r="D2566" t="str">
            <v>008024_Z11</v>
          </cell>
          <cell r="P2566">
            <v>0.1</v>
          </cell>
          <cell r="AE2566">
            <v>3</v>
          </cell>
        </row>
        <row r="2567">
          <cell r="D2567" t="str">
            <v>010042_Z11</v>
          </cell>
          <cell r="P2567">
            <v>9.9000000000000005E-2</v>
          </cell>
          <cell r="AE2567">
            <v>1</v>
          </cell>
        </row>
        <row r="2568">
          <cell r="D2568" t="str">
            <v>010042_Z11</v>
          </cell>
          <cell r="P2568">
            <v>9.9000000000000005E-2</v>
          </cell>
          <cell r="AE2568">
            <v>2</v>
          </cell>
        </row>
        <row r="2569">
          <cell r="D2569" t="str">
            <v>010042_Z11</v>
          </cell>
          <cell r="P2569">
            <v>9.9000000000000005E-2</v>
          </cell>
          <cell r="AE2569">
            <v>3</v>
          </cell>
        </row>
        <row r="2570">
          <cell r="D2570" t="str">
            <v>010043_Z11</v>
          </cell>
          <cell r="P2570">
            <v>9.9000000000000005E-2</v>
          </cell>
          <cell r="AE2570">
            <v>1</v>
          </cell>
        </row>
        <row r="2571">
          <cell r="D2571" t="str">
            <v>010043_Z11</v>
          </cell>
          <cell r="P2571">
            <v>9.9000000000000005E-2</v>
          </cell>
          <cell r="AE2571">
            <v>2</v>
          </cell>
        </row>
        <row r="2572">
          <cell r="D2572" t="str">
            <v>010043_Z11</v>
          </cell>
          <cell r="P2572">
            <v>9.9000000000000005E-2</v>
          </cell>
          <cell r="AE2572">
            <v>3</v>
          </cell>
        </row>
        <row r="2573">
          <cell r="D2573" t="str">
            <v>010044_Z11</v>
          </cell>
          <cell r="P2573">
            <v>9.9000000000000005E-2</v>
          </cell>
          <cell r="AE2573">
            <v>1</v>
          </cell>
        </row>
        <row r="2574">
          <cell r="D2574" t="str">
            <v>010044_Z11</v>
          </cell>
          <cell r="P2574">
            <v>9.9000000000000005E-2</v>
          </cell>
          <cell r="AE2574">
            <v>2</v>
          </cell>
        </row>
        <row r="2575">
          <cell r="D2575" t="str">
            <v>010044_Z11</v>
          </cell>
          <cell r="P2575">
            <v>9.9000000000000005E-2</v>
          </cell>
          <cell r="AE2575">
            <v>3</v>
          </cell>
        </row>
        <row r="2576">
          <cell r="D2576" t="str">
            <v>010517_Z11</v>
          </cell>
          <cell r="P2576">
            <v>0.03</v>
          </cell>
          <cell r="AE2576">
            <v>1</v>
          </cell>
        </row>
        <row r="2577">
          <cell r="D2577" t="str">
            <v>010517_Z11</v>
          </cell>
          <cell r="P2577">
            <v>0.03</v>
          </cell>
          <cell r="AE2577">
            <v>2</v>
          </cell>
        </row>
        <row r="2578">
          <cell r="D2578" t="str">
            <v>010517_Z11</v>
          </cell>
          <cell r="P2578">
            <v>0.03</v>
          </cell>
          <cell r="AE2578">
            <v>3</v>
          </cell>
        </row>
        <row r="2579">
          <cell r="D2579" t="str">
            <v>010519_Z11</v>
          </cell>
          <cell r="P2579">
            <v>3.6999999999999998E-2</v>
          </cell>
          <cell r="AE2579">
            <v>1</v>
          </cell>
        </row>
        <row r="2580">
          <cell r="D2580" t="str">
            <v>010519_Z11</v>
          </cell>
          <cell r="P2580">
            <v>3.6999999999999998E-2</v>
          </cell>
          <cell r="AE2580">
            <v>2</v>
          </cell>
        </row>
        <row r="2581">
          <cell r="D2581" t="str">
            <v>010519_Z11</v>
          </cell>
          <cell r="P2581">
            <v>3.6999999999999998E-2</v>
          </cell>
          <cell r="AE2581">
            <v>3</v>
          </cell>
        </row>
        <row r="2582">
          <cell r="D2582" t="str">
            <v>010650_Z11</v>
          </cell>
          <cell r="P2582">
            <v>0.13200000000000001</v>
          </cell>
          <cell r="AE2582">
            <v>1</v>
          </cell>
        </row>
        <row r="2583">
          <cell r="D2583" t="str">
            <v>010650_Z11</v>
          </cell>
          <cell r="P2583">
            <v>0.13200000000000001</v>
          </cell>
          <cell r="AE2583">
            <v>2</v>
          </cell>
        </row>
        <row r="2584">
          <cell r="D2584" t="str">
            <v>010650_Z11</v>
          </cell>
          <cell r="P2584">
            <v>0.13200000000000001</v>
          </cell>
          <cell r="AE2584">
            <v>3</v>
          </cell>
        </row>
        <row r="2585">
          <cell r="D2585" t="str">
            <v>010654_Z11</v>
          </cell>
          <cell r="P2585">
            <v>1.4999999999999999E-2</v>
          </cell>
          <cell r="AE2585">
            <v>1</v>
          </cell>
        </row>
        <row r="2586">
          <cell r="D2586" t="str">
            <v>010654_Z11</v>
          </cell>
          <cell r="P2586">
            <v>1.4999999999999999E-2</v>
          </cell>
          <cell r="AE2586">
            <v>2</v>
          </cell>
        </row>
        <row r="2587">
          <cell r="D2587" t="str">
            <v>010654_Z11</v>
          </cell>
          <cell r="P2587">
            <v>1.4999999999999999E-2</v>
          </cell>
          <cell r="AE2587">
            <v>3</v>
          </cell>
        </row>
        <row r="2588">
          <cell r="D2588" t="str">
            <v>010824_Z11</v>
          </cell>
          <cell r="P2588">
            <v>1.4999999999999999E-2</v>
          </cell>
          <cell r="AE2588">
            <v>1</v>
          </cell>
        </row>
        <row r="2589">
          <cell r="D2589" t="str">
            <v>010824_Z11</v>
          </cell>
          <cell r="P2589">
            <v>1.4999999999999999E-2</v>
          </cell>
          <cell r="AE2589">
            <v>2</v>
          </cell>
        </row>
        <row r="2590">
          <cell r="D2590" t="str">
            <v>010824_Z11</v>
          </cell>
          <cell r="P2590">
            <v>1.4999999999999999E-2</v>
          </cell>
          <cell r="AE2590">
            <v>3</v>
          </cell>
        </row>
        <row r="2591">
          <cell r="D2591" t="str">
            <v>010825_Z11</v>
          </cell>
          <cell r="P2591">
            <v>2.1999999999999999E-2</v>
          </cell>
          <cell r="AE2591">
            <v>1</v>
          </cell>
        </row>
        <row r="2592">
          <cell r="D2592" t="str">
            <v>010825_Z11</v>
          </cell>
          <cell r="P2592">
            <v>2.1999999999999999E-2</v>
          </cell>
          <cell r="AE2592">
            <v>2</v>
          </cell>
        </row>
        <row r="2593">
          <cell r="D2593" t="str">
            <v>010825_Z11</v>
          </cell>
          <cell r="P2593">
            <v>2.1999999999999999E-2</v>
          </cell>
          <cell r="AE2593">
            <v>3</v>
          </cell>
        </row>
        <row r="2594">
          <cell r="D2594" t="str">
            <v>010826_Z11</v>
          </cell>
          <cell r="P2594">
            <v>2.1999999999999999E-2</v>
          </cell>
          <cell r="AE2594">
            <v>1</v>
          </cell>
        </row>
        <row r="2595">
          <cell r="D2595" t="str">
            <v>010826_Z11</v>
          </cell>
          <cell r="P2595">
            <v>2.1999999999999999E-2</v>
          </cell>
          <cell r="AE2595">
            <v>2</v>
          </cell>
        </row>
        <row r="2596">
          <cell r="D2596" t="str">
            <v>010826_Z11</v>
          </cell>
          <cell r="P2596">
            <v>2.1999999999999999E-2</v>
          </cell>
          <cell r="AE2596">
            <v>3</v>
          </cell>
        </row>
        <row r="2597">
          <cell r="D2597" t="str">
            <v>011387_Z11</v>
          </cell>
          <cell r="P2597">
            <v>0.03</v>
          </cell>
          <cell r="AE2597">
            <v>1</v>
          </cell>
        </row>
        <row r="2598">
          <cell r="D2598" t="str">
            <v>011387_Z11</v>
          </cell>
          <cell r="P2598">
            <v>0.03</v>
          </cell>
          <cell r="AE2598">
            <v>2</v>
          </cell>
        </row>
        <row r="2599">
          <cell r="D2599" t="str">
            <v>011387_Z11</v>
          </cell>
          <cell r="P2599">
            <v>0.03</v>
          </cell>
          <cell r="AE2599">
            <v>3</v>
          </cell>
        </row>
        <row r="2600">
          <cell r="D2600" t="str">
            <v>011562_Z11</v>
          </cell>
          <cell r="P2600">
            <v>0.115</v>
          </cell>
          <cell r="AE2600">
            <v>1</v>
          </cell>
        </row>
        <row r="2601">
          <cell r="D2601" t="str">
            <v>011562_Z11</v>
          </cell>
          <cell r="P2601">
            <v>0.115</v>
          </cell>
          <cell r="AE2601">
            <v>2</v>
          </cell>
        </row>
        <row r="2602">
          <cell r="D2602" t="str">
            <v>011562_Z11</v>
          </cell>
          <cell r="P2602">
            <v>0.115</v>
          </cell>
          <cell r="AE2602">
            <v>3</v>
          </cell>
        </row>
        <row r="2603">
          <cell r="D2603" t="str">
            <v>011841_Z11</v>
          </cell>
          <cell r="P2603">
            <v>0.59</v>
          </cell>
          <cell r="AE2603">
            <v>1</v>
          </cell>
        </row>
        <row r="2604">
          <cell r="D2604" t="str">
            <v>011841_Z11</v>
          </cell>
          <cell r="P2604">
            <v>0.59</v>
          </cell>
          <cell r="AE2604">
            <v>2</v>
          </cell>
        </row>
        <row r="2605">
          <cell r="D2605" t="str">
            <v>011841_Z11</v>
          </cell>
          <cell r="P2605">
            <v>0.59</v>
          </cell>
          <cell r="AE2605">
            <v>3</v>
          </cell>
        </row>
        <row r="2606">
          <cell r="D2606" t="str">
            <v>011949_Z11</v>
          </cell>
          <cell r="P2606">
            <v>0.01</v>
          </cell>
          <cell r="AE2606">
            <v>1</v>
          </cell>
        </row>
        <row r="2607">
          <cell r="D2607" t="str">
            <v>011949_Z11</v>
          </cell>
          <cell r="P2607">
            <v>0.01</v>
          </cell>
          <cell r="AE2607">
            <v>2</v>
          </cell>
        </row>
        <row r="2608">
          <cell r="D2608" t="str">
            <v>011949_Z11</v>
          </cell>
          <cell r="P2608">
            <v>0.01</v>
          </cell>
          <cell r="AE2608">
            <v>3</v>
          </cell>
        </row>
        <row r="2609">
          <cell r="D2609" t="str">
            <v>012161_Z11</v>
          </cell>
          <cell r="P2609">
            <v>5.5E-2</v>
          </cell>
          <cell r="AE2609">
            <v>1</v>
          </cell>
        </row>
        <row r="2610">
          <cell r="D2610" t="str">
            <v>012161_Z11</v>
          </cell>
          <cell r="P2610">
            <v>5.5E-2</v>
          </cell>
          <cell r="AE2610">
            <v>2</v>
          </cell>
        </row>
        <row r="2611">
          <cell r="D2611" t="str">
            <v>012161_Z11</v>
          </cell>
          <cell r="P2611">
            <v>5.5E-2</v>
          </cell>
          <cell r="AE2611">
            <v>3</v>
          </cell>
        </row>
        <row r="2612">
          <cell r="D2612" t="str">
            <v>012897_Z11</v>
          </cell>
          <cell r="P2612">
            <v>1.0999999999999999E-2</v>
          </cell>
          <cell r="AE2612">
            <v>1</v>
          </cell>
        </row>
        <row r="2613">
          <cell r="D2613" t="str">
            <v>012897_Z11</v>
          </cell>
          <cell r="P2613">
            <v>1.0999999999999999E-2</v>
          </cell>
          <cell r="AE2613">
            <v>2</v>
          </cell>
        </row>
        <row r="2614">
          <cell r="D2614" t="str">
            <v>012897_Z11</v>
          </cell>
          <cell r="P2614">
            <v>1.0999999999999999E-2</v>
          </cell>
          <cell r="AE2614">
            <v>3</v>
          </cell>
        </row>
        <row r="2615">
          <cell r="D2615" t="str">
            <v>013017_Z11</v>
          </cell>
          <cell r="P2615">
            <v>2.1999999999999999E-2</v>
          </cell>
          <cell r="AE2615">
            <v>1</v>
          </cell>
        </row>
        <row r="2616">
          <cell r="D2616" t="str">
            <v>013017_Z11</v>
          </cell>
          <cell r="P2616">
            <v>2.1999999999999999E-2</v>
          </cell>
          <cell r="AE2616">
            <v>2</v>
          </cell>
        </row>
        <row r="2617">
          <cell r="D2617" t="str">
            <v>013017_Z11</v>
          </cell>
          <cell r="P2617">
            <v>2.1999999999999999E-2</v>
          </cell>
          <cell r="AE2617">
            <v>3</v>
          </cell>
        </row>
        <row r="2618">
          <cell r="D2618" t="str">
            <v>013557_Z11</v>
          </cell>
          <cell r="P2618">
            <v>5.1999999999999998E-2</v>
          </cell>
          <cell r="AE2618">
            <v>1</v>
          </cell>
        </row>
        <row r="2619">
          <cell r="D2619" t="str">
            <v>013557_Z11</v>
          </cell>
          <cell r="P2619">
            <v>5.1999999999999998E-2</v>
          </cell>
          <cell r="AE2619">
            <v>2</v>
          </cell>
        </row>
        <row r="2620">
          <cell r="D2620" t="str">
            <v>013557_Z11</v>
          </cell>
          <cell r="P2620">
            <v>5.1999999999999998E-2</v>
          </cell>
          <cell r="AE2620">
            <v>3</v>
          </cell>
        </row>
        <row r="2621">
          <cell r="D2621" t="str">
            <v>013615_Z11</v>
          </cell>
          <cell r="P2621">
            <v>2.2499999999999999E-2</v>
          </cell>
          <cell r="AE2621">
            <v>1</v>
          </cell>
        </row>
        <row r="2622">
          <cell r="D2622" t="str">
            <v>013615_Z11</v>
          </cell>
          <cell r="P2622">
            <v>2.2499999999999999E-2</v>
          </cell>
          <cell r="AE2622">
            <v>2</v>
          </cell>
        </row>
        <row r="2623">
          <cell r="D2623" t="str">
            <v>013615_Z11</v>
          </cell>
          <cell r="P2623">
            <v>2.2499999999999999E-2</v>
          </cell>
          <cell r="AE2623">
            <v>3</v>
          </cell>
        </row>
        <row r="2624">
          <cell r="D2624" t="str">
            <v>013684_Z11</v>
          </cell>
          <cell r="P2624">
            <v>0.16</v>
          </cell>
          <cell r="AE2624">
            <v>1</v>
          </cell>
        </row>
        <row r="2625">
          <cell r="D2625" t="str">
            <v>013684_Z11</v>
          </cell>
          <cell r="P2625">
            <v>0.16</v>
          </cell>
          <cell r="AE2625">
            <v>2</v>
          </cell>
        </row>
        <row r="2626">
          <cell r="D2626" t="str">
            <v>013684_Z11</v>
          </cell>
          <cell r="P2626">
            <v>0.16</v>
          </cell>
          <cell r="AE2626">
            <v>3</v>
          </cell>
        </row>
        <row r="2627">
          <cell r="D2627" t="str">
            <v>013685_Z11</v>
          </cell>
          <cell r="P2627">
            <v>0.16</v>
          </cell>
          <cell r="AE2627">
            <v>1</v>
          </cell>
        </row>
        <row r="2628">
          <cell r="D2628" t="str">
            <v>013685_Z11</v>
          </cell>
          <cell r="P2628">
            <v>0.16</v>
          </cell>
          <cell r="AE2628">
            <v>2</v>
          </cell>
        </row>
        <row r="2629">
          <cell r="D2629" t="str">
            <v>013685_Z11</v>
          </cell>
          <cell r="P2629">
            <v>0.16</v>
          </cell>
          <cell r="AE2629">
            <v>3</v>
          </cell>
        </row>
        <row r="2630">
          <cell r="D2630" t="str">
            <v>013735_Z11</v>
          </cell>
          <cell r="P2630">
            <v>8.0000000000000002E-3</v>
          </cell>
          <cell r="AE2630">
            <v>1</v>
          </cell>
        </row>
        <row r="2631">
          <cell r="D2631" t="str">
            <v>013735_Z11</v>
          </cell>
          <cell r="P2631">
            <v>8.0000000000000002E-3</v>
          </cell>
          <cell r="AE2631">
            <v>2</v>
          </cell>
        </row>
        <row r="2632">
          <cell r="D2632" t="str">
            <v>013735_Z11</v>
          </cell>
          <cell r="P2632">
            <v>8.0000000000000002E-3</v>
          </cell>
          <cell r="AE2632">
            <v>3</v>
          </cell>
        </row>
        <row r="2633">
          <cell r="D2633" t="str">
            <v>014223_Z11</v>
          </cell>
          <cell r="P2633">
            <v>0.03</v>
          </cell>
          <cell r="AE2633">
            <v>1</v>
          </cell>
        </row>
        <row r="2634">
          <cell r="D2634" t="str">
            <v>014223_Z11</v>
          </cell>
          <cell r="P2634">
            <v>0.03</v>
          </cell>
          <cell r="AE2634">
            <v>2</v>
          </cell>
        </row>
        <row r="2635">
          <cell r="D2635" t="str">
            <v>014223_Z11</v>
          </cell>
          <cell r="P2635">
            <v>0.03</v>
          </cell>
          <cell r="AE2635">
            <v>3</v>
          </cell>
        </row>
        <row r="2636">
          <cell r="D2636" t="str">
            <v>014503_Z11</v>
          </cell>
          <cell r="P2636">
            <v>1.0999999999999999E-2</v>
          </cell>
          <cell r="AE2636">
            <v>1</v>
          </cell>
        </row>
        <row r="2637">
          <cell r="D2637" t="str">
            <v>014503_Z11</v>
          </cell>
          <cell r="P2637">
            <v>1.0999999999999999E-2</v>
          </cell>
          <cell r="AE2637">
            <v>2</v>
          </cell>
        </row>
        <row r="2638">
          <cell r="D2638" t="str">
            <v>014503_Z11</v>
          </cell>
          <cell r="P2638">
            <v>1.0999999999999999E-2</v>
          </cell>
          <cell r="AE2638">
            <v>3</v>
          </cell>
        </row>
        <row r="2639">
          <cell r="D2639" t="str">
            <v>015353_Z11</v>
          </cell>
          <cell r="P2639">
            <v>0.11</v>
          </cell>
          <cell r="AE2639">
            <v>1</v>
          </cell>
        </row>
        <row r="2640">
          <cell r="D2640" t="str">
            <v>015353_Z11</v>
          </cell>
          <cell r="P2640">
            <v>0.11</v>
          </cell>
          <cell r="AE2640">
            <v>2</v>
          </cell>
        </row>
        <row r="2641">
          <cell r="D2641" t="str">
            <v>015353_Z11</v>
          </cell>
          <cell r="P2641">
            <v>0.11</v>
          </cell>
          <cell r="AE2641">
            <v>3</v>
          </cell>
        </row>
        <row r="2642">
          <cell r="D2642" t="str">
            <v>016413_Z11</v>
          </cell>
          <cell r="P2642">
            <v>0.03</v>
          </cell>
          <cell r="AE2642">
            <v>1</v>
          </cell>
        </row>
        <row r="2643">
          <cell r="D2643" t="str">
            <v>016413_Z11</v>
          </cell>
          <cell r="P2643">
            <v>0.03</v>
          </cell>
          <cell r="AE2643">
            <v>2</v>
          </cell>
        </row>
        <row r="2644">
          <cell r="D2644" t="str">
            <v>016413_Z11</v>
          </cell>
          <cell r="P2644">
            <v>0.03</v>
          </cell>
          <cell r="AE2644">
            <v>3</v>
          </cell>
        </row>
        <row r="2645">
          <cell r="D2645" t="str">
            <v>016925_Z11</v>
          </cell>
          <cell r="P2645">
            <v>7.4999999999999997E-2</v>
          </cell>
          <cell r="AE2645">
            <v>1</v>
          </cell>
        </row>
        <row r="2646">
          <cell r="D2646" t="str">
            <v>016925_Z11</v>
          </cell>
          <cell r="P2646">
            <v>7.4999999999999997E-2</v>
          </cell>
          <cell r="AE2646">
            <v>2</v>
          </cell>
        </row>
        <row r="2647">
          <cell r="D2647" t="str">
            <v>016925_Z11</v>
          </cell>
          <cell r="P2647">
            <v>7.4999999999999997E-2</v>
          </cell>
          <cell r="AE2647">
            <v>3</v>
          </cell>
        </row>
        <row r="2648">
          <cell r="D2648" t="str">
            <v>017090_Z11</v>
          </cell>
          <cell r="P2648">
            <v>1.4999999999999999E-2</v>
          </cell>
          <cell r="AE2648">
            <v>1</v>
          </cell>
        </row>
        <row r="2649">
          <cell r="D2649" t="str">
            <v>017090_Z11</v>
          </cell>
          <cell r="P2649">
            <v>1.4999999999999999E-2</v>
          </cell>
          <cell r="AE2649">
            <v>2</v>
          </cell>
        </row>
        <row r="2650">
          <cell r="D2650" t="str">
            <v>017090_Z11</v>
          </cell>
          <cell r="P2650">
            <v>1.4999999999999999E-2</v>
          </cell>
          <cell r="AE2650">
            <v>3</v>
          </cell>
        </row>
        <row r="2651">
          <cell r="D2651" t="str">
            <v>017119_Z11</v>
          </cell>
          <cell r="P2651">
            <v>5.5E-2</v>
          </cell>
          <cell r="AE2651">
            <v>1</v>
          </cell>
        </row>
        <row r="2652">
          <cell r="D2652" t="str">
            <v>017119_Z11</v>
          </cell>
          <cell r="P2652">
            <v>5.5E-2</v>
          </cell>
          <cell r="AE2652">
            <v>2</v>
          </cell>
        </row>
        <row r="2653">
          <cell r="D2653" t="str">
            <v>017119_Z11</v>
          </cell>
          <cell r="P2653">
            <v>5.5E-2</v>
          </cell>
          <cell r="AE2653">
            <v>3</v>
          </cell>
        </row>
        <row r="2654">
          <cell r="D2654" t="str">
            <v>017129_Z11</v>
          </cell>
          <cell r="P2654">
            <v>8.0000000000000002E-3</v>
          </cell>
          <cell r="AE2654">
            <v>1</v>
          </cell>
        </row>
        <row r="2655">
          <cell r="D2655" t="str">
            <v>017129_Z11</v>
          </cell>
          <cell r="P2655">
            <v>8.0000000000000002E-3</v>
          </cell>
          <cell r="AE2655">
            <v>2</v>
          </cell>
        </row>
        <row r="2656">
          <cell r="D2656" t="str">
            <v>017129_Z11</v>
          </cell>
          <cell r="P2656">
            <v>8.0000000000000002E-3</v>
          </cell>
          <cell r="AE2656">
            <v>3</v>
          </cell>
        </row>
        <row r="2657">
          <cell r="D2657" t="str">
            <v>017155_Z11</v>
          </cell>
          <cell r="P2657">
            <v>2.1999999999999999E-2</v>
          </cell>
          <cell r="AE2657">
            <v>1</v>
          </cell>
        </row>
        <row r="2658">
          <cell r="D2658" t="str">
            <v>017155_Z11</v>
          </cell>
          <cell r="P2658">
            <v>2.1999999999999999E-2</v>
          </cell>
          <cell r="AE2658">
            <v>2</v>
          </cell>
        </row>
        <row r="2659">
          <cell r="D2659" t="str">
            <v>017155_Z11</v>
          </cell>
          <cell r="P2659">
            <v>2.1999999999999999E-2</v>
          </cell>
          <cell r="AE2659">
            <v>3</v>
          </cell>
        </row>
        <row r="2660">
          <cell r="D2660" t="str">
            <v>017157_Z11</v>
          </cell>
          <cell r="P2660">
            <v>0.13200000000000001</v>
          </cell>
          <cell r="AE2660">
            <v>1</v>
          </cell>
        </row>
        <row r="2661">
          <cell r="D2661" t="str">
            <v>017157_Z11</v>
          </cell>
          <cell r="P2661">
            <v>0.13200000000000001</v>
          </cell>
          <cell r="AE2661">
            <v>2</v>
          </cell>
        </row>
        <row r="2662">
          <cell r="D2662" t="str">
            <v>017157_Z11</v>
          </cell>
          <cell r="P2662">
            <v>0.13200000000000001</v>
          </cell>
          <cell r="AE2662">
            <v>3</v>
          </cell>
        </row>
        <row r="2663">
          <cell r="D2663" t="str">
            <v>017165_Z11</v>
          </cell>
          <cell r="P2663">
            <v>5.5E-2</v>
          </cell>
          <cell r="AE2663">
            <v>1</v>
          </cell>
        </row>
        <row r="2664">
          <cell r="D2664" t="str">
            <v>017165_Z11</v>
          </cell>
          <cell r="P2664">
            <v>5.5E-2</v>
          </cell>
          <cell r="AE2664">
            <v>2</v>
          </cell>
        </row>
        <row r="2665">
          <cell r="D2665" t="str">
            <v>017165_Z11</v>
          </cell>
          <cell r="P2665">
            <v>5.5E-2</v>
          </cell>
          <cell r="AE2665">
            <v>3</v>
          </cell>
        </row>
        <row r="2666">
          <cell r="D2666" t="str">
            <v>017185_Z11</v>
          </cell>
          <cell r="P2666">
            <v>4.4999999999999998E-2</v>
          </cell>
          <cell r="AE2666">
            <v>1</v>
          </cell>
        </row>
        <row r="2667">
          <cell r="D2667" t="str">
            <v>017185_Z11</v>
          </cell>
          <cell r="P2667">
            <v>4.4999999999999998E-2</v>
          </cell>
          <cell r="AE2667">
            <v>2</v>
          </cell>
        </row>
        <row r="2668">
          <cell r="D2668" t="str">
            <v>017185_Z11</v>
          </cell>
          <cell r="P2668">
            <v>4.4999999999999998E-2</v>
          </cell>
          <cell r="AE2668">
            <v>3</v>
          </cell>
        </row>
        <row r="2669">
          <cell r="D2669" t="str">
            <v>017200_Z11</v>
          </cell>
          <cell r="P2669">
            <v>0.09</v>
          </cell>
          <cell r="AE2669">
            <v>1</v>
          </cell>
        </row>
        <row r="2670">
          <cell r="D2670" t="str">
            <v>017200_Z11</v>
          </cell>
          <cell r="P2670">
            <v>0.09</v>
          </cell>
          <cell r="AE2670">
            <v>2</v>
          </cell>
        </row>
        <row r="2671">
          <cell r="D2671" t="str">
            <v>017200_Z11</v>
          </cell>
          <cell r="P2671">
            <v>0.09</v>
          </cell>
          <cell r="AE2671">
            <v>3</v>
          </cell>
        </row>
        <row r="2672">
          <cell r="D2672" t="str">
            <v>017240_Z11</v>
          </cell>
          <cell r="P2672">
            <v>0.11</v>
          </cell>
          <cell r="AE2672">
            <v>1</v>
          </cell>
        </row>
        <row r="2673">
          <cell r="D2673" t="str">
            <v>017240_Z11</v>
          </cell>
          <cell r="P2673">
            <v>0.11</v>
          </cell>
          <cell r="AE2673">
            <v>2</v>
          </cell>
        </row>
        <row r="2674">
          <cell r="D2674" t="str">
            <v>017240_Z11</v>
          </cell>
          <cell r="P2674">
            <v>0.11</v>
          </cell>
          <cell r="AE2674">
            <v>3</v>
          </cell>
        </row>
        <row r="2675">
          <cell r="D2675" t="str">
            <v>017245_Z11</v>
          </cell>
          <cell r="P2675">
            <v>5.5E-2</v>
          </cell>
          <cell r="AE2675">
            <v>1</v>
          </cell>
        </row>
        <row r="2676">
          <cell r="D2676" t="str">
            <v>017245_Z11</v>
          </cell>
          <cell r="P2676">
            <v>5.5E-2</v>
          </cell>
          <cell r="AE2676">
            <v>2</v>
          </cell>
        </row>
        <row r="2677">
          <cell r="D2677" t="str">
            <v>017245_Z11</v>
          </cell>
          <cell r="P2677">
            <v>5.5E-2</v>
          </cell>
          <cell r="AE2677">
            <v>3</v>
          </cell>
        </row>
        <row r="2678">
          <cell r="D2678" t="str">
            <v>017261_Z11</v>
          </cell>
          <cell r="P2678">
            <v>7.4999999999999997E-2</v>
          </cell>
          <cell r="AE2678">
            <v>1</v>
          </cell>
        </row>
        <row r="2679">
          <cell r="D2679" t="str">
            <v>017261_Z11</v>
          </cell>
          <cell r="P2679">
            <v>7.4999999999999997E-2</v>
          </cell>
          <cell r="AE2679">
            <v>2</v>
          </cell>
        </row>
        <row r="2680">
          <cell r="D2680" t="str">
            <v>017261_Z11</v>
          </cell>
          <cell r="P2680">
            <v>7.4999999999999997E-2</v>
          </cell>
          <cell r="AE2680">
            <v>3</v>
          </cell>
        </row>
        <row r="2681">
          <cell r="D2681" t="str">
            <v>017299_Z11</v>
          </cell>
          <cell r="P2681">
            <v>1.4999999999999999E-2</v>
          </cell>
          <cell r="AE2681">
            <v>1</v>
          </cell>
        </row>
        <row r="2682">
          <cell r="D2682" t="str">
            <v>017299_Z11</v>
          </cell>
          <cell r="P2682">
            <v>1.4999999999999999E-2</v>
          </cell>
          <cell r="AE2682">
            <v>2</v>
          </cell>
        </row>
        <row r="2683">
          <cell r="D2683" t="str">
            <v>017299_Z11</v>
          </cell>
          <cell r="P2683">
            <v>1.4999999999999999E-2</v>
          </cell>
          <cell r="AE2683">
            <v>3</v>
          </cell>
        </row>
        <row r="2684">
          <cell r="D2684" t="str">
            <v>017325_Z11</v>
          </cell>
          <cell r="P2684">
            <v>2.1999999999999999E-2</v>
          </cell>
          <cell r="AE2684">
            <v>1</v>
          </cell>
        </row>
        <row r="2685">
          <cell r="D2685" t="str">
            <v>017325_Z11</v>
          </cell>
          <cell r="P2685">
            <v>2.1999999999999999E-2</v>
          </cell>
          <cell r="AE2685">
            <v>2</v>
          </cell>
        </row>
        <row r="2686">
          <cell r="D2686" t="str">
            <v>017325_Z11</v>
          </cell>
          <cell r="P2686">
            <v>2.1999999999999999E-2</v>
          </cell>
          <cell r="AE2686">
            <v>3</v>
          </cell>
        </row>
        <row r="2687">
          <cell r="D2687" t="str">
            <v>017326_Z11</v>
          </cell>
          <cell r="P2687">
            <v>2.1999999999999999E-2</v>
          </cell>
          <cell r="AE2687">
            <v>1</v>
          </cell>
        </row>
        <row r="2688">
          <cell r="D2688" t="str">
            <v>017326_Z11</v>
          </cell>
          <cell r="P2688">
            <v>2.1999999999999999E-2</v>
          </cell>
          <cell r="AE2688">
            <v>2</v>
          </cell>
        </row>
        <row r="2689">
          <cell r="D2689" t="str">
            <v>017326_Z11</v>
          </cell>
          <cell r="P2689">
            <v>2.1999999999999999E-2</v>
          </cell>
          <cell r="AE2689">
            <v>3</v>
          </cell>
        </row>
        <row r="2690">
          <cell r="D2690" t="str">
            <v>017334_Z11</v>
          </cell>
          <cell r="P2690">
            <v>7.4999999999999997E-3</v>
          </cell>
          <cell r="AE2690">
            <v>1</v>
          </cell>
        </row>
        <row r="2691">
          <cell r="D2691" t="str">
            <v>017334_Z11</v>
          </cell>
          <cell r="P2691">
            <v>7.4999999999999997E-3</v>
          </cell>
          <cell r="AE2691">
            <v>2</v>
          </cell>
        </row>
        <row r="2692">
          <cell r="D2692" t="str">
            <v>017334_Z11</v>
          </cell>
          <cell r="P2692">
            <v>7.4999999999999997E-3</v>
          </cell>
          <cell r="AE2692">
            <v>3</v>
          </cell>
        </row>
        <row r="2693">
          <cell r="D2693" t="str">
            <v>017400_Z11</v>
          </cell>
          <cell r="P2693">
            <v>0.16</v>
          </cell>
          <cell r="AE2693">
            <v>1</v>
          </cell>
        </row>
        <row r="2694">
          <cell r="D2694" t="str">
            <v>017400_Z11</v>
          </cell>
          <cell r="P2694">
            <v>0.16</v>
          </cell>
          <cell r="AE2694">
            <v>2</v>
          </cell>
        </row>
        <row r="2695">
          <cell r="D2695" t="str">
            <v>017400_Z11</v>
          </cell>
          <cell r="P2695">
            <v>0.16</v>
          </cell>
          <cell r="AE2695">
            <v>3</v>
          </cell>
        </row>
        <row r="2696">
          <cell r="D2696" t="str">
            <v>017412_Z11</v>
          </cell>
          <cell r="P2696">
            <v>0.18</v>
          </cell>
          <cell r="AE2696">
            <v>1</v>
          </cell>
        </row>
        <row r="2697">
          <cell r="D2697" t="str">
            <v>017412_Z11</v>
          </cell>
          <cell r="P2697">
            <v>0.18</v>
          </cell>
          <cell r="AE2697">
            <v>2</v>
          </cell>
        </row>
        <row r="2698">
          <cell r="D2698" t="str">
            <v>017412_Z11</v>
          </cell>
          <cell r="P2698">
            <v>0.18</v>
          </cell>
          <cell r="AE2698">
            <v>3</v>
          </cell>
        </row>
        <row r="2699">
          <cell r="D2699" t="str">
            <v>017444_Z11</v>
          </cell>
          <cell r="P2699">
            <v>1.4999999999999999E-2</v>
          </cell>
          <cell r="AE2699">
            <v>1</v>
          </cell>
        </row>
        <row r="2700">
          <cell r="D2700" t="str">
            <v>017444_Z11</v>
          </cell>
          <cell r="P2700">
            <v>1.4999999999999999E-2</v>
          </cell>
          <cell r="AE2700">
            <v>2</v>
          </cell>
        </row>
        <row r="2701">
          <cell r="D2701" t="str">
            <v>017444_Z11</v>
          </cell>
          <cell r="P2701">
            <v>1.4999999999999999E-2</v>
          </cell>
          <cell r="AE2701">
            <v>3</v>
          </cell>
        </row>
        <row r="2702">
          <cell r="D2702" t="str">
            <v>017473_Z11</v>
          </cell>
          <cell r="P2702">
            <v>0.13200000000000001</v>
          </cell>
          <cell r="AE2702">
            <v>1</v>
          </cell>
        </row>
        <row r="2703">
          <cell r="D2703" t="str">
            <v>017473_Z11</v>
          </cell>
          <cell r="P2703">
            <v>0.13200000000000001</v>
          </cell>
          <cell r="AE2703">
            <v>2</v>
          </cell>
        </row>
        <row r="2704">
          <cell r="D2704" t="str">
            <v>017473_Z11</v>
          </cell>
          <cell r="P2704">
            <v>0.13200000000000001</v>
          </cell>
          <cell r="AE2704">
            <v>3</v>
          </cell>
        </row>
        <row r="2705">
          <cell r="D2705" t="str">
            <v>017485_Z11</v>
          </cell>
          <cell r="P2705">
            <v>0.26600000000000001</v>
          </cell>
          <cell r="AE2705">
            <v>1</v>
          </cell>
        </row>
        <row r="2706">
          <cell r="D2706" t="str">
            <v>017485_Z11</v>
          </cell>
          <cell r="P2706">
            <v>0.26600000000000001</v>
          </cell>
          <cell r="AE2706">
            <v>2</v>
          </cell>
        </row>
        <row r="2707">
          <cell r="D2707" t="str">
            <v>017485_Z11</v>
          </cell>
          <cell r="P2707">
            <v>0.26600000000000001</v>
          </cell>
          <cell r="AE2707">
            <v>3</v>
          </cell>
        </row>
        <row r="2708">
          <cell r="D2708" t="str">
            <v>017488_Z11</v>
          </cell>
          <cell r="P2708">
            <v>3.5999999999999997E-2</v>
          </cell>
          <cell r="AE2708">
            <v>1</v>
          </cell>
        </row>
        <row r="2709">
          <cell r="D2709" t="str">
            <v>017488_Z11</v>
          </cell>
          <cell r="P2709">
            <v>3.5999999999999997E-2</v>
          </cell>
          <cell r="AE2709">
            <v>2</v>
          </cell>
        </row>
        <row r="2710">
          <cell r="D2710" t="str">
            <v>017488_Z11</v>
          </cell>
          <cell r="P2710">
            <v>3.5999999999999997E-2</v>
          </cell>
          <cell r="AE2710">
            <v>3</v>
          </cell>
        </row>
        <row r="2711">
          <cell r="D2711" t="str">
            <v>017497_Z11</v>
          </cell>
          <cell r="P2711">
            <v>2.1999999999999999E-2</v>
          </cell>
          <cell r="AE2711">
            <v>1</v>
          </cell>
        </row>
        <row r="2712">
          <cell r="D2712" t="str">
            <v>017497_Z11</v>
          </cell>
          <cell r="P2712">
            <v>2.1999999999999999E-2</v>
          </cell>
          <cell r="AE2712">
            <v>2</v>
          </cell>
        </row>
        <row r="2713">
          <cell r="D2713" t="str">
            <v>017497_Z11</v>
          </cell>
          <cell r="P2713">
            <v>2.1999999999999999E-2</v>
          </cell>
          <cell r="AE2713">
            <v>3</v>
          </cell>
        </row>
        <row r="2714">
          <cell r="D2714" t="str">
            <v>017498_Z11</v>
          </cell>
          <cell r="P2714">
            <v>8.0000000000000002E-3</v>
          </cell>
          <cell r="AE2714">
            <v>1</v>
          </cell>
        </row>
        <row r="2715">
          <cell r="D2715" t="str">
            <v>017498_Z11</v>
          </cell>
          <cell r="P2715">
            <v>8.0000000000000002E-3</v>
          </cell>
          <cell r="AE2715">
            <v>2</v>
          </cell>
        </row>
        <row r="2716">
          <cell r="D2716" t="str">
            <v>017498_Z11</v>
          </cell>
          <cell r="P2716">
            <v>8.0000000000000002E-3</v>
          </cell>
          <cell r="AE2716">
            <v>3</v>
          </cell>
        </row>
        <row r="2717">
          <cell r="D2717" t="str">
            <v>017603_Z11</v>
          </cell>
          <cell r="P2717">
            <v>0.25</v>
          </cell>
          <cell r="AE2717">
            <v>1</v>
          </cell>
        </row>
        <row r="2718">
          <cell r="D2718" t="str">
            <v>017603_Z11</v>
          </cell>
          <cell r="P2718">
            <v>0.25</v>
          </cell>
          <cell r="AE2718">
            <v>2</v>
          </cell>
        </row>
        <row r="2719">
          <cell r="D2719" t="str">
            <v>017603_Z11</v>
          </cell>
          <cell r="P2719">
            <v>0.25</v>
          </cell>
          <cell r="AE2719">
            <v>3</v>
          </cell>
        </row>
        <row r="2720">
          <cell r="D2720" t="str">
            <v>017930_Z11</v>
          </cell>
          <cell r="P2720">
            <v>6.0000000000000001E-3</v>
          </cell>
          <cell r="AE2720">
            <v>1</v>
          </cell>
        </row>
        <row r="2721">
          <cell r="D2721" t="str">
            <v>017930_Z11</v>
          </cell>
          <cell r="P2721">
            <v>6.0000000000000001E-3</v>
          </cell>
          <cell r="AE2721">
            <v>2</v>
          </cell>
        </row>
        <row r="2722">
          <cell r="D2722" t="str">
            <v>017930_Z11</v>
          </cell>
          <cell r="P2722">
            <v>6.0000000000000001E-3</v>
          </cell>
          <cell r="AE2722">
            <v>3</v>
          </cell>
        </row>
        <row r="2723">
          <cell r="D2723" t="str">
            <v>017978_Z11</v>
          </cell>
          <cell r="P2723">
            <v>5.4999999999999997E-3</v>
          </cell>
          <cell r="AE2723">
            <v>1</v>
          </cell>
        </row>
        <row r="2724">
          <cell r="D2724" t="str">
            <v>017978_Z11</v>
          </cell>
          <cell r="P2724">
            <v>5.4999999999999997E-3</v>
          </cell>
          <cell r="AE2724">
            <v>2</v>
          </cell>
        </row>
        <row r="2725">
          <cell r="D2725" t="str">
            <v>017978_Z11</v>
          </cell>
          <cell r="P2725">
            <v>5.4999999999999997E-3</v>
          </cell>
          <cell r="AE2725">
            <v>3</v>
          </cell>
        </row>
        <row r="2726">
          <cell r="D2726" t="str">
            <v>018122_Z11</v>
          </cell>
          <cell r="P2726">
            <v>5.5E-2</v>
          </cell>
          <cell r="AE2726">
            <v>1</v>
          </cell>
        </row>
        <row r="2727">
          <cell r="D2727" t="str">
            <v>018122_Z11</v>
          </cell>
          <cell r="P2727">
            <v>5.5E-2</v>
          </cell>
          <cell r="AE2727">
            <v>2</v>
          </cell>
        </row>
        <row r="2728">
          <cell r="D2728" t="str">
            <v>018122_Z11</v>
          </cell>
          <cell r="P2728">
            <v>5.5E-2</v>
          </cell>
          <cell r="AE2728">
            <v>3</v>
          </cell>
        </row>
        <row r="2729">
          <cell r="D2729" t="str">
            <v>018146_Z11</v>
          </cell>
          <cell r="P2729">
            <v>2.1999999999999999E-2</v>
          </cell>
          <cell r="AE2729">
            <v>1</v>
          </cell>
        </row>
        <row r="2730">
          <cell r="D2730" t="str">
            <v>018146_Z11</v>
          </cell>
          <cell r="P2730">
            <v>2.1999999999999999E-2</v>
          </cell>
          <cell r="AE2730">
            <v>2</v>
          </cell>
        </row>
        <row r="2731">
          <cell r="D2731" t="str">
            <v>018146_Z11</v>
          </cell>
          <cell r="P2731">
            <v>2.1999999999999999E-2</v>
          </cell>
          <cell r="AE2731">
            <v>3</v>
          </cell>
        </row>
        <row r="2732">
          <cell r="D2732" t="str">
            <v>018975_Z11</v>
          </cell>
          <cell r="P2732">
            <v>1.125</v>
          </cell>
          <cell r="AE2732">
            <v>1</v>
          </cell>
        </row>
        <row r="2733">
          <cell r="D2733" t="str">
            <v>018975_Z11</v>
          </cell>
          <cell r="P2733">
            <v>1.125</v>
          </cell>
          <cell r="AE2733">
            <v>2</v>
          </cell>
        </row>
        <row r="2734">
          <cell r="D2734" t="str">
            <v>018975_Z11</v>
          </cell>
          <cell r="P2734">
            <v>1.125</v>
          </cell>
          <cell r="AE2734">
            <v>3</v>
          </cell>
        </row>
        <row r="2735">
          <cell r="D2735" t="str">
            <v>019204_Z11</v>
          </cell>
          <cell r="P2735">
            <v>0.04</v>
          </cell>
          <cell r="AE2735">
            <v>1</v>
          </cell>
        </row>
        <row r="2736">
          <cell r="D2736" t="str">
            <v>019204_Z11</v>
          </cell>
          <cell r="P2736">
            <v>0.04</v>
          </cell>
          <cell r="AE2736">
            <v>2</v>
          </cell>
        </row>
        <row r="2737">
          <cell r="D2737" t="str">
            <v>019204_Z11</v>
          </cell>
          <cell r="P2737">
            <v>0.04</v>
          </cell>
          <cell r="AE2737">
            <v>3</v>
          </cell>
        </row>
        <row r="2738">
          <cell r="D2738" t="str">
            <v>019370_Z11</v>
          </cell>
          <cell r="P2738">
            <v>0.22</v>
          </cell>
          <cell r="AE2738">
            <v>1</v>
          </cell>
        </row>
        <row r="2739">
          <cell r="D2739" t="str">
            <v>019370_Z11</v>
          </cell>
          <cell r="P2739">
            <v>0.22</v>
          </cell>
          <cell r="AE2739">
            <v>2</v>
          </cell>
        </row>
        <row r="2740">
          <cell r="D2740" t="str">
            <v>019370_Z11</v>
          </cell>
          <cell r="P2740">
            <v>0.22</v>
          </cell>
          <cell r="AE2740">
            <v>3</v>
          </cell>
        </row>
        <row r="2741">
          <cell r="D2741" t="str">
            <v>019723_Z11</v>
          </cell>
          <cell r="P2741">
            <v>0.11</v>
          </cell>
          <cell r="AE2741">
            <v>1</v>
          </cell>
        </row>
        <row r="2742">
          <cell r="D2742" t="str">
            <v>019723_Z11</v>
          </cell>
          <cell r="P2742">
            <v>0.11</v>
          </cell>
          <cell r="AE2742">
            <v>2</v>
          </cell>
        </row>
        <row r="2743">
          <cell r="D2743" t="str">
            <v>019723_Z11</v>
          </cell>
          <cell r="P2743">
            <v>0.11</v>
          </cell>
          <cell r="AE2743">
            <v>3</v>
          </cell>
        </row>
        <row r="2744">
          <cell r="D2744" t="str">
            <v>019859_Z11</v>
          </cell>
          <cell r="P2744">
            <v>7.4999999999999997E-2</v>
          </cell>
          <cell r="AE2744">
            <v>1</v>
          </cell>
        </row>
        <row r="2745">
          <cell r="D2745" t="str">
            <v>019859_Z11</v>
          </cell>
          <cell r="P2745">
            <v>7.4999999999999997E-2</v>
          </cell>
          <cell r="AE2745">
            <v>2</v>
          </cell>
        </row>
        <row r="2746">
          <cell r="D2746" t="str">
            <v>019859_Z11</v>
          </cell>
          <cell r="P2746">
            <v>7.4999999999999997E-2</v>
          </cell>
          <cell r="AE2746">
            <v>3</v>
          </cell>
        </row>
        <row r="2747">
          <cell r="D2747" t="str">
            <v>020004_Z11</v>
          </cell>
          <cell r="P2747">
            <v>0.11</v>
          </cell>
          <cell r="AE2747">
            <v>1</v>
          </cell>
        </row>
        <row r="2748">
          <cell r="D2748" t="str">
            <v>020004_Z11</v>
          </cell>
          <cell r="P2748">
            <v>0.11</v>
          </cell>
          <cell r="AE2748">
            <v>2</v>
          </cell>
        </row>
        <row r="2749">
          <cell r="D2749" t="str">
            <v>020004_Z11</v>
          </cell>
          <cell r="P2749">
            <v>0.11</v>
          </cell>
          <cell r="AE2749">
            <v>3</v>
          </cell>
        </row>
        <row r="2750">
          <cell r="D2750" t="str">
            <v>020173_Z11</v>
          </cell>
          <cell r="P2750">
            <v>0.11</v>
          </cell>
          <cell r="AE2750">
            <v>1</v>
          </cell>
        </row>
        <row r="2751">
          <cell r="D2751" t="str">
            <v>020173_Z11</v>
          </cell>
          <cell r="P2751">
            <v>0.11</v>
          </cell>
          <cell r="AE2751">
            <v>2</v>
          </cell>
        </row>
        <row r="2752">
          <cell r="D2752" t="str">
            <v>020173_Z11</v>
          </cell>
          <cell r="P2752">
            <v>0.11</v>
          </cell>
          <cell r="AE2752">
            <v>3</v>
          </cell>
        </row>
        <row r="2753">
          <cell r="D2753" t="str">
            <v>020841_Z11</v>
          </cell>
          <cell r="P2753">
            <v>0.03</v>
          </cell>
          <cell r="AE2753">
            <v>1</v>
          </cell>
        </row>
        <row r="2754">
          <cell r="D2754" t="str">
            <v>020841_Z11</v>
          </cell>
          <cell r="P2754">
            <v>0.03</v>
          </cell>
          <cell r="AE2754">
            <v>2</v>
          </cell>
        </row>
        <row r="2755">
          <cell r="D2755" t="str">
            <v>020841_Z11</v>
          </cell>
          <cell r="P2755">
            <v>0.03</v>
          </cell>
          <cell r="AE2755">
            <v>3</v>
          </cell>
        </row>
        <row r="2756">
          <cell r="D2756" t="str">
            <v>022634_Z11</v>
          </cell>
          <cell r="P2756">
            <v>0.28199999999999997</v>
          </cell>
          <cell r="AE2756">
            <v>1</v>
          </cell>
        </row>
        <row r="2757">
          <cell r="D2757" t="str">
            <v>022634_Z11</v>
          </cell>
          <cell r="P2757">
            <v>0.28199999999999997</v>
          </cell>
          <cell r="AE2757">
            <v>2</v>
          </cell>
        </row>
        <row r="2758">
          <cell r="D2758" t="str">
            <v>022634_Z11</v>
          </cell>
          <cell r="P2758">
            <v>0.28199999999999997</v>
          </cell>
          <cell r="AE2758">
            <v>3</v>
          </cell>
        </row>
        <row r="2759">
          <cell r="D2759" t="str">
            <v>022896_Z11</v>
          </cell>
          <cell r="P2759">
            <v>0.17</v>
          </cell>
          <cell r="AE2759">
            <v>1</v>
          </cell>
        </row>
        <row r="2760">
          <cell r="D2760" t="str">
            <v>022896_Z11</v>
          </cell>
          <cell r="P2760">
            <v>0.17</v>
          </cell>
          <cell r="AE2760">
            <v>2</v>
          </cell>
        </row>
        <row r="2761">
          <cell r="D2761" t="str">
            <v>022896_Z11</v>
          </cell>
          <cell r="P2761">
            <v>0.17</v>
          </cell>
          <cell r="AE2761">
            <v>3</v>
          </cell>
        </row>
        <row r="2762">
          <cell r="D2762" t="str">
            <v>022897_Z11</v>
          </cell>
          <cell r="P2762">
            <v>0.17</v>
          </cell>
          <cell r="AE2762">
            <v>1</v>
          </cell>
        </row>
        <row r="2763">
          <cell r="D2763" t="str">
            <v>022897_Z11</v>
          </cell>
          <cell r="P2763">
            <v>0.17</v>
          </cell>
          <cell r="AE2763">
            <v>2</v>
          </cell>
        </row>
        <row r="2764">
          <cell r="D2764" t="str">
            <v>022897_Z11</v>
          </cell>
          <cell r="P2764">
            <v>0.17</v>
          </cell>
          <cell r="AE2764">
            <v>3</v>
          </cell>
        </row>
        <row r="2765">
          <cell r="D2765" t="str">
            <v>022904_Z11</v>
          </cell>
          <cell r="P2765">
            <v>1.2999999999999999E-2</v>
          </cell>
          <cell r="AE2765">
            <v>1</v>
          </cell>
        </row>
        <row r="2766">
          <cell r="D2766" t="str">
            <v>022904_Z11</v>
          </cell>
          <cell r="P2766">
            <v>1.2999999999999999E-2</v>
          </cell>
          <cell r="AE2766">
            <v>2</v>
          </cell>
        </row>
        <row r="2767">
          <cell r="D2767" t="str">
            <v>022904_Z11</v>
          </cell>
          <cell r="P2767">
            <v>1.2999999999999999E-2</v>
          </cell>
          <cell r="AE2767">
            <v>3</v>
          </cell>
        </row>
        <row r="2768">
          <cell r="D2768" t="str">
            <v>023428_Z11</v>
          </cell>
          <cell r="P2768">
            <v>0.09</v>
          </cell>
          <cell r="AE2768">
            <v>1</v>
          </cell>
        </row>
        <row r="2769">
          <cell r="D2769" t="str">
            <v>023428_Z11</v>
          </cell>
          <cell r="P2769">
            <v>0.09</v>
          </cell>
          <cell r="AE2769">
            <v>2</v>
          </cell>
        </row>
        <row r="2770">
          <cell r="D2770" t="str">
            <v>023428_Z11</v>
          </cell>
          <cell r="P2770">
            <v>0.09</v>
          </cell>
          <cell r="AE2770">
            <v>3</v>
          </cell>
        </row>
        <row r="2771">
          <cell r="D2771" t="str">
            <v>024214_Z11</v>
          </cell>
          <cell r="P2771">
            <v>0.14000000000000001</v>
          </cell>
          <cell r="AE2771">
            <v>1</v>
          </cell>
        </row>
        <row r="2772">
          <cell r="D2772" t="str">
            <v>024214_Z11</v>
          </cell>
          <cell r="P2772">
            <v>0.14000000000000001</v>
          </cell>
          <cell r="AE2772">
            <v>2</v>
          </cell>
        </row>
        <row r="2773">
          <cell r="D2773" t="str">
            <v>024214_Z11</v>
          </cell>
          <cell r="P2773">
            <v>0.14000000000000001</v>
          </cell>
          <cell r="AE2773">
            <v>3</v>
          </cell>
        </row>
        <row r="2774">
          <cell r="D2774" t="str">
            <v>024782_Z11</v>
          </cell>
          <cell r="P2774">
            <v>3.3000000000000002E-2</v>
          </cell>
          <cell r="AE2774">
            <v>1</v>
          </cell>
        </row>
        <row r="2775">
          <cell r="D2775" t="str">
            <v>024782_Z11</v>
          </cell>
          <cell r="P2775">
            <v>3.3000000000000002E-2</v>
          </cell>
          <cell r="AE2775">
            <v>2</v>
          </cell>
        </row>
        <row r="2776">
          <cell r="D2776" t="str">
            <v>024782_Z11</v>
          </cell>
          <cell r="P2776">
            <v>3.3000000000000002E-2</v>
          </cell>
          <cell r="AE2776">
            <v>3</v>
          </cell>
        </row>
        <row r="2777">
          <cell r="D2777" t="str">
            <v>024783_Z11</v>
          </cell>
          <cell r="P2777">
            <v>1.7000000000000001E-2</v>
          </cell>
          <cell r="AE2777">
            <v>1</v>
          </cell>
        </row>
        <row r="2778">
          <cell r="D2778" t="str">
            <v>024783_Z11</v>
          </cell>
          <cell r="P2778">
            <v>1.7000000000000001E-2</v>
          </cell>
          <cell r="AE2778">
            <v>2</v>
          </cell>
        </row>
        <row r="2779">
          <cell r="D2779" t="str">
            <v>024783_Z11</v>
          </cell>
          <cell r="P2779">
            <v>1.7000000000000001E-2</v>
          </cell>
          <cell r="AE2779">
            <v>3</v>
          </cell>
        </row>
        <row r="2780">
          <cell r="D2780" t="str">
            <v>026607_Z11</v>
          </cell>
          <cell r="P2780">
            <v>0.09</v>
          </cell>
          <cell r="AE2780">
            <v>1</v>
          </cell>
        </row>
        <row r="2781">
          <cell r="D2781" t="str">
            <v>026607_Z11</v>
          </cell>
          <cell r="P2781">
            <v>0.09</v>
          </cell>
          <cell r="AE2781">
            <v>2</v>
          </cell>
        </row>
        <row r="2782">
          <cell r="D2782" t="str">
            <v>026607_Z11</v>
          </cell>
          <cell r="P2782">
            <v>0.09</v>
          </cell>
          <cell r="AE2782">
            <v>3</v>
          </cell>
        </row>
        <row r="2783">
          <cell r="D2783" t="str">
            <v>026850_Z11</v>
          </cell>
          <cell r="P2783">
            <v>1.7000000000000001E-2</v>
          </cell>
          <cell r="AE2783">
            <v>1</v>
          </cell>
        </row>
        <row r="2784">
          <cell r="D2784" t="str">
            <v>026902_Z11</v>
          </cell>
          <cell r="P2784">
            <v>1.4999999999999999E-2</v>
          </cell>
          <cell r="AE2784">
            <v>1</v>
          </cell>
        </row>
        <row r="2785">
          <cell r="D2785" t="str">
            <v>026902_Z11</v>
          </cell>
          <cell r="P2785">
            <v>1.4999999999999999E-2</v>
          </cell>
          <cell r="AE2785">
            <v>2</v>
          </cell>
        </row>
        <row r="2786">
          <cell r="D2786" t="str">
            <v>026902_Z11</v>
          </cell>
          <cell r="P2786">
            <v>1.4999999999999999E-2</v>
          </cell>
          <cell r="AE2786">
            <v>3</v>
          </cell>
        </row>
        <row r="2787">
          <cell r="D2787" t="str">
            <v>027129_Z11</v>
          </cell>
          <cell r="P2787">
            <v>1.7000000000000001E-2</v>
          </cell>
          <cell r="AE2787">
            <v>1</v>
          </cell>
        </row>
        <row r="2788">
          <cell r="D2788" t="str">
            <v>027129_Z11</v>
          </cell>
          <cell r="P2788">
            <v>1.7000000000000001E-2</v>
          </cell>
          <cell r="AE2788">
            <v>2</v>
          </cell>
        </row>
        <row r="2789">
          <cell r="D2789" t="str">
            <v>027129_Z11</v>
          </cell>
          <cell r="P2789">
            <v>1.7000000000000001E-2</v>
          </cell>
          <cell r="AE2789">
            <v>3</v>
          </cell>
        </row>
        <row r="2790">
          <cell r="D2790" t="str">
            <v>027161_Z11</v>
          </cell>
          <cell r="P2790">
            <v>0.03</v>
          </cell>
          <cell r="AE2790">
            <v>1</v>
          </cell>
        </row>
        <row r="2791">
          <cell r="D2791" t="str">
            <v>027161_Z11</v>
          </cell>
          <cell r="P2791">
            <v>0.03</v>
          </cell>
          <cell r="AE2791">
            <v>2</v>
          </cell>
        </row>
        <row r="2792">
          <cell r="D2792" t="str">
            <v>027161_Z11</v>
          </cell>
          <cell r="P2792">
            <v>0.03</v>
          </cell>
          <cell r="AE2792">
            <v>3</v>
          </cell>
        </row>
        <row r="2793">
          <cell r="D2793" t="str">
            <v>027169_Z11</v>
          </cell>
          <cell r="P2793">
            <v>2.1999999999999999E-2</v>
          </cell>
          <cell r="AE2793">
            <v>1</v>
          </cell>
        </row>
        <row r="2794">
          <cell r="D2794" t="str">
            <v>027169_Z11</v>
          </cell>
          <cell r="P2794">
            <v>2.1999999999999999E-2</v>
          </cell>
          <cell r="AE2794">
            <v>2</v>
          </cell>
        </row>
        <row r="2795">
          <cell r="D2795" t="str">
            <v>027169_Z11</v>
          </cell>
          <cell r="P2795">
            <v>2.1999999999999999E-2</v>
          </cell>
          <cell r="AE2795">
            <v>3</v>
          </cell>
        </row>
        <row r="2796">
          <cell r="D2796" t="str">
            <v>027282_Z11</v>
          </cell>
          <cell r="P2796">
            <v>1.0999999999999999E-2</v>
          </cell>
          <cell r="AE2796">
            <v>1</v>
          </cell>
        </row>
        <row r="2797">
          <cell r="D2797" t="str">
            <v>027282_Z11</v>
          </cell>
          <cell r="P2797">
            <v>1.0999999999999999E-2</v>
          </cell>
          <cell r="AE2797">
            <v>2</v>
          </cell>
        </row>
        <row r="2798">
          <cell r="D2798" t="str">
            <v>027282_Z11</v>
          </cell>
          <cell r="P2798">
            <v>1.0999999999999999E-2</v>
          </cell>
          <cell r="AE2798">
            <v>3</v>
          </cell>
        </row>
        <row r="2799">
          <cell r="D2799" t="str">
            <v>027284_Z11</v>
          </cell>
          <cell r="P2799">
            <v>7.4999999999999997E-2</v>
          </cell>
          <cell r="AE2799">
            <v>1</v>
          </cell>
        </row>
        <row r="2800">
          <cell r="D2800" t="str">
            <v>027284_Z11</v>
          </cell>
          <cell r="P2800">
            <v>7.4999999999999997E-2</v>
          </cell>
          <cell r="AE2800">
            <v>2</v>
          </cell>
        </row>
        <row r="2801">
          <cell r="D2801" t="str">
            <v>027284_Z11</v>
          </cell>
          <cell r="P2801">
            <v>7.4999999999999997E-2</v>
          </cell>
          <cell r="AE2801">
            <v>3</v>
          </cell>
        </row>
        <row r="2802">
          <cell r="D2802" t="str">
            <v>027285_Z11</v>
          </cell>
          <cell r="P2802">
            <v>5.5E-2</v>
          </cell>
          <cell r="AE2802">
            <v>1</v>
          </cell>
        </row>
        <row r="2803">
          <cell r="D2803" t="str">
            <v>027285_Z11</v>
          </cell>
          <cell r="P2803">
            <v>5.5E-2</v>
          </cell>
          <cell r="AE2803">
            <v>2</v>
          </cell>
        </row>
        <row r="2804">
          <cell r="D2804" t="str">
            <v>027285_Z11</v>
          </cell>
          <cell r="P2804">
            <v>5.5E-2</v>
          </cell>
          <cell r="AE2804">
            <v>3</v>
          </cell>
        </row>
        <row r="2805">
          <cell r="D2805" t="str">
            <v>027313_Z11</v>
          </cell>
          <cell r="P2805">
            <v>1.8499999999999999E-2</v>
          </cell>
          <cell r="AE2805">
            <v>1</v>
          </cell>
        </row>
        <row r="2806">
          <cell r="D2806" t="str">
            <v>027313_Z11</v>
          </cell>
          <cell r="P2806">
            <v>1.8499999999999999E-2</v>
          </cell>
          <cell r="AE2806">
            <v>2</v>
          </cell>
        </row>
        <row r="2807">
          <cell r="D2807" t="str">
            <v>027313_Z11</v>
          </cell>
          <cell r="P2807">
            <v>1.8499999999999999E-2</v>
          </cell>
          <cell r="AE2807">
            <v>3</v>
          </cell>
        </row>
        <row r="2808">
          <cell r="D2808" t="str">
            <v>027317_Z11</v>
          </cell>
          <cell r="P2808">
            <v>0.03</v>
          </cell>
          <cell r="AE2808">
            <v>1</v>
          </cell>
        </row>
        <row r="2809">
          <cell r="D2809" t="str">
            <v>027317_Z11</v>
          </cell>
          <cell r="P2809">
            <v>0.03</v>
          </cell>
          <cell r="AE2809">
            <v>2</v>
          </cell>
        </row>
        <row r="2810">
          <cell r="D2810" t="str">
            <v>027317_Z11</v>
          </cell>
          <cell r="P2810">
            <v>0.03</v>
          </cell>
          <cell r="AE2810">
            <v>3</v>
          </cell>
        </row>
        <row r="2811">
          <cell r="D2811" t="str">
            <v>027319_Z11</v>
          </cell>
          <cell r="P2811">
            <v>0.06</v>
          </cell>
          <cell r="AE2811">
            <v>1</v>
          </cell>
        </row>
        <row r="2812">
          <cell r="D2812" t="str">
            <v>027319_Z11</v>
          </cell>
          <cell r="P2812">
            <v>0.06</v>
          </cell>
          <cell r="AE2812">
            <v>2</v>
          </cell>
        </row>
        <row r="2813">
          <cell r="D2813" t="str">
            <v>027319_Z11</v>
          </cell>
          <cell r="P2813">
            <v>0.06</v>
          </cell>
          <cell r="AE2813">
            <v>3</v>
          </cell>
        </row>
        <row r="2814">
          <cell r="D2814" t="str">
            <v>027342_Z11</v>
          </cell>
          <cell r="P2814">
            <v>1.7999999999999999E-2</v>
          </cell>
          <cell r="AE2814">
            <v>1</v>
          </cell>
        </row>
        <row r="2815">
          <cell r="D2815" t="str">
            <v>027342_Z11</v>
          </cell>
          <cell r="P2815">
            <v>1.7999999999999999E-2</v>
          </cell>
          <cell r="AE2815">
            <v>2</v>
          </cell>
        </row>
        <row r="2816">
          <cell r="D2816" t="str">
            <v>027342_Z11</v>
          </cell>
          <cell r="P2816">
            <v>1.7999999999999999E-2</v>
          </cell>
          <cell r="AE2816">
            <v>3</v>
          </cell>
        </row>
        <row r="2817">
          <cell r="D2817" t="str">
            <v>027392_Z11</v>
          </cell>
          <cell r="P2817">
            <v>9.5000000000000001E-2</v>
          </cell>
          <cell r="AE2817">
            <v>1</v>
          </cell>
        </row>
        <row r="2818">
          <cell r="D2818" t="str">
            <v>027392_Z11</v>
          </cell>
          <cell r="P2818">
            <v>9.5000000000000001E-2</v>
          </cell>
          <cell r="AE2818">
            <v>2</v>
          </cell>
        </row>
        <row r="2819">
          <cell r="D2819" t="str">
            <v>027392_Z11</v>
          </cell>
          <cell r="P2819">
            <v>9.5000000000000001E-2</v>
          </cell>
          <cell r="AE2819">
            <v>3</v>
          </cell>
        </row>
        <row r="2820">
          <cell r="D2820" t="str">
            <v>027393_Z11</v>
          </cell>
          <cell r="P2820">
            <v>3.6999999999999998E-2</v>
          </cell>
          <cell r="AE2820">
            <v>1</v>
          </cell>
        </row>
        <row r="2821">
          <cell r="D2821" t="str">
            <v>027393_Z11</v>
          </cell>
          <cell r="P2821">
            <v>3.6999999999999998E-2</v>
          </cell>
          <cell r="AE2821">
            <v>2</v>
          </cell>
        </row>
        <row r="2822">
          <cell r="D2822" t="str">
            <v>027393_Z11</v>
          </cell>
          <cell r="P2822">
            <v>3.6999999999999998E-2</v>
          </cell>
          <cell r="AE2822">
            <v>3</v>
          </cell>
        </row>
        <row r="2823">
          <cell r="D2823" t="str">
            <v>027394_Z11</v>
          </cell>
          <cell r="P2823">
            <v>0.06</v>
          </cell>
          <cell r="AE2823">
            <v>1</v>
          </cell>
        </row>
        <row r="2824">
          <cell r="D2824" t="str">
            <v>027394_Z11</v>
          </cell>
          <cell r="P2824">
            <v>0.06</v>
          </cell>
          <cell r="AE2824">
            <v>2</v>
          </cell>
        </row>
        <row r="2825">
          <cell r="D2825" t="str">
            <v>027394_Z11</v>
          </cell>
          <cell r="P2825">
            <v>0.06</v>
          </cell>
          <cell r="AE2825">
            <v>3</v>
          </cell>
        </row>
        <row r="2826">
          <cell r="D2826" t="str">
            <v>027406_Z11</v>
          </cell>
          <cell r="P2826">
            <v>1.7</v>
          </cell>
          <cell r="AE2826">
            <v>1</v>
          </cell>
        </row>
        <row r="2827">
          <cell r="D2827" t="str">
            <v>027406_Z11</v>
          </cell>
          <cell r="P2827">
            <v>1.7</v>
          </cell>
          <cell r="AE2827">
            <v>2</v>
          </cell>
        </row>
        <row r="2828">
          <cell r="D2828" t="str">
            <v>027406_Z11</v>
          </cell>
          <cell r="P2828">
            <v>1.7</v>
          </cell>
          <cell r="AE2828">
            <v>3</v>
          </cell>
        </row>
        <row r="2829">
          <cell r="D2829" t="str">
            <v>027420_Z11</v>
          </cell>
          <cell r="P2829">
            <v>7.4999999999999997E-3</v>
          </cell>
          <cell r="AE2829">
            <v>1</v>
          </cell>
        </row>
        <row r="2830">
          <cell r="D2830" t="str">
            <v>027420_Z11</v>
          </cell>
          <cell r="P2830">
            <v>7.4999999999999997E-3</v>
          </cell>
          <cell r="AE2830">
            <v>2</v>
          </cell>
        </row>
        <row r="2831">
          <cell r="D2831" t="str">
            <v>027420_Z11</v>
          </cell>
          <cell r="P2831">
            <v>7.4999999999999997E-3</v>
          </cell>
          <cell r="AE2831">
            <v>3</v>
          </cell>
        </row>
        <row r="2832">
          <cell r="D2832" t="str">
            <v>027438_Z11</v>
          </cell>
          <cell r="P2832">
            <v>3.6999999999999998E-2</v>
          </cell>
          <cell r="AE2832">
            <v>1</v>
          </cell>
        </row>
        <row r="2833">
          <cell r="D2833" t="str">
            <v>027438_Z11</v>
          </cell>
          <cell r="P2833">
            <v>3.6999999999999998E-2</v>
          </cell>
          <cell r="AE2833">
            <v>2</v>
          </cell>
        </row>
        <row r="2834">
          <cell r="D2834" t="str">
            <v>027438_Z11</v>
          </cell>
          <cell r="P2834">
            <v>3.6999999999999998E-2</v>
          </cell>
          <cell r="AE2834">
            <v>3</v>
          </cell>
        </row>
        <row r="2835">
          <cell r="D2835" t="str">
            <v>027529_Z11</v>
          </cell>
          <cell r="P2835">
            <v>0.49</v>
          </cell>
          <cell r="AE2835">
            <v>1</v>
          </cell>
        </row>
        <row r="2836">
          <cell r="D2836" t="str">
            <v>027529_Z11</v>
          </cell>
          <cell r="P2836">
            <v>0.49</v>
          </cell>
          <cell r="AE2836">
            <v>2</v>
          </cell>
        </row>
        <row r="2837">
          <cell r="D2837" t="str">
            <v>027529_Z11</v>
          </cell>
          <cell r="P2837">
            <v>0.49</v>
          </cell>
          <cell r="AE2837">
            <v>3</v>
          </cell>
        </row>
        <row r="2838">
          <cell r="D2838" t="str">
            <v>027530_Z11</v>
          </cell>
          <cell r="P2838">
            <v>0.68</v>
          </cell>
          <cell r="AE2838">
            <v>1</v>
          </cell>
        </row>
        <row r="2839">
          <cell r="D2839" t="str">
            <v>027530_Z11</v>
          </cell>
          <cell r="P2839">
            <v>0.68</v>
          </cell>
          <cell r="AE2839">
            <v>2</v>
          </cell>
        </row>
        <row r="2840">
          <cell r="D2840" t="str">
            <v>027530_Z11</v>
          </cell>
          <cell r="P2840">
            <v>0.68</v>
          </cell>
          <cell r="AE2840">
            <v>3</v>
          </cell>
        </row>
        <row r="2841">
          <cell r="D2841" t="str">
            <v>027531_Z11</v>
          </cell>
          <cell r="P2841">
            <v>0.68</v>
          </cell>
          <cell r="AE2841">
            <v>1</v>
          </cell>
        </row>
        <row r="2842">
          <cell r="D2842" t="str">
            <v>027531_Z11</v>
          </cell>
          <cell r="P2842">
            <v>0.68</v>
          </cell>
          <cell r="AE2842">
            <v>2</v>
          </cell>
        </row>
        <row r="2843">
          <cell r="D2843" t="str">
            <v>027531_Z11</v>
          </cell>
          <cell r="P2843">
            <v>0.68</v>
          </cell>
          <cell r="AE2843">
            <v>3</v>
          </cell>
        </row>
        <row r="2844">
          <cell r="D2844" t="str">
            <v>027532_Z11</v>
          </cell>
          <cell r="P2844">
            <v>0.25</v>
          </cell>
          <cell r="AE2844">
            <v>1</v>
          </cell>
        </row>
        <row r="2845">
          <cell r="D2845" t="str">
            <v>027532_Z11</v>
          </cell>
          <cell r="P2845">
            <v>0.25</v>
          </cell>
          <cell r="AE2845">
            <v>2</v>
          </cell>
        </row>
        <row r="2846">
          <cell r="D2846" t="str">
            <v>027532_Z11</v>
          </cell>
          <cell r="P2846">
            <v>0.25</v>
          </cell>
          <cell r="AE2846">
            <v>3</v>
          </cell>
        </row>
        <row r="2847">
          <cell r="D2847" t="str">
            <v>027533_Z11</v>
          </cell>
          <cell r="P2847">
            <v>0.25</v>
          </cell>
          <cell r="AE2847">
            <v>1</v>
          </cell>
        </row>
        <row r="2848">
          <cell r="D2848" t="str">
            <v>027533_Z11</v>
          </cell>
          <cell r="P2848">
            <v>0.25</v>
          </cell>
          <cell r="AE2848">
            <v>2</v>
          </cell>
        </row>
        <row r="2849">
          <cell r="D2849" t="str">
            <v>027533_Z11</v>
          </cell>
          <cell r="P2849">
            <v>0.25</v>
          </cell>
          <cell r="AE2849">
            <v>3</v>
          </cell>
        </row>
        <row r="2850">
          <cell r="D2850" t="str">
            <v>027534_Z11</v>
          </cell>
          <cell r="P2850">
            <v>1.679</v>
          </cell>
          <cell r="AE2850">
            <v>1</v>
          </cell>
        </row>
        <row r="2851">
          <cell r="D2851" t="str">
            <v>027534_Z11</v>
          </cell>
          <cell r="P2851">
            <v>1.679</v>
          </cell>
          <cell r="AE2851">
            <v>2</v>
          </cell>
        </row>
        <row r="2852">
          <cell r="D2852" t="str">
            <v>027534_Z11</v>
          </cell>
          <cell r="P2852">
            <v>1.679</v>
          </cell>
          <cell r="AE2852">
            <v>3</v>
          </cell>
        </row>
        <row r="2853">
          <cell r="D2853" t="str">
            <v>027535_Z11</v>
          </cell>
          <cell r="P2853">
            <v>1.105</v>
          </cell>
          <cell r="AE2853">
            <v>1</v>
          </cell>
        </row>
        <row r="2854">
          <cell r="D2854" t="str">
            <v>027535_Z11</v>
          </cell>
          <cell r="P2854">
            <v>1.105</v>
          </cell>
          <cell r="AE2854">
            <v>2</v>
          </cell>
        </row>
        <row r="2855">
          <cell r="D2855" t="str">
            <v>027535_Z11</v>
          </cell>
          <cell r="P2855">
            <v>1.105</v>
          </cell>
          <cell r="AE2855">
            <v>3</v>
          </cell>
        </row>
        <row r="2856">
          <cell r="D2856" t="str">
            <v>027538_Z11</v>
          </cell>
          <cell r="P2856">
            <v>4.4999999999999998E-2</v>
          </cell>
          <cell r="AE2856">
            <v>1</v>
          </cell>
        </row>
        <row r="2857">
          <cell r="D2857" t="str">
            <v>027538_Z11</v>
          </cell>
          <cell r="P2857">
            <v>4.4999999999999998E-2</v>
          </cell>
          <cell r="AE2857">
            <v>2</v>
          </cell>
        </row>
        <row r="2858">
          <cell r="D2858" t="str">
            <v>027538_Z11</v>
          </cell>
          <cell r="P2858">
            <v>4.4999999999999998E-2</v>
          </cell>
          <cell r="AE2858">
            <v>3</v>
          </cell>
        </row>
        <row r="2859">
          <cell r="D2859" t="str">
            <v>027539_Z11</v>
          </cell>
          <cell r="P2859">
            <v>4.4999999999999998E-2</v>
          </cell>
          <cell r="AE2859">
            <v>1</v>
          </cell>
        </row>
        <row r="2860">
          <cell r="D2860" t="str">
            <v>027539_Z11</v>
          </cell>
          <cell r="P2860">
            <v>4.4999999999999998E-2</v>
          </cell>
          <cell r="AE2860">
            <v>2</v>
          </cell>
        </row>
        <row r="2861">
          <cell r="D2861" t="str">
            <v>027539_Z11</v>
          </cell>
          <cell r="P2861">
            <v>4.4999999999999998E-2</v>
          </cell>
          <cell r="AE2861">
            <v>3</v>
          </cell>
        </row>
        <row r="2862">
          <cell r="D2862" t="str">
            <v>027548_Z11</v>
          </cell>
          <cell r="P2862">
            <v>7.4999999999999997E-2</v>
          </cell>
          <cell r="AE2862">
            <v>1</v>
          </cell>
        </row>
        <row r="2863">
          <cell r="D2863" t="str">
            <v>027549_Z11</v>
          </cell>
          <cell r="P2863">
            <v>2.1999999999999999E-2</v>
          </cell>
          <cell r="AE2863">
            <v>1</v>
          </cell>
        </row>
        <row r="2864">
          <cell r="D2864" t="str">
            <v>027582_Z11</v>
          </cell>
          <cell r="P2864">
            <v>5.5E-2</v>
          </cell>
          <cell r="AE2864">
            <v>1</v>
          </cell>
        </row>
        <row r="2865">
          <cell r="D2865" t="str">
            <v>027582_Z11</v>
          </cell>
          <cell r="P2865">
            <v>5.5E-2</v>
          </cell>
          <cell r="AE2865">
            <v>2</v>
          </cell>
        </row>
        <row r="2866">
          <cell r="D2866" t="str">
            <v>027582_Z11</v>
          </cell>
          <cell r="P2866">
            <v>5.5E-2</v>
          </cell>
          <cell r="AE2866">
            <v>3</v>
          </cell>
        </row>
        <row r="2867">
          <cell r="D2867" t="str">
            <v>027613_Z11</v>
          </cell>
          <cell r="P2867">
            <v>0.27500000000000002</v>
          </cell>
          <cell r="AE2867">
            <v>1</v>
          </cell>
        </row>
        <row r="2868">
          <cell r="D2868" t="str">
            <v>027613_Z11</v>
          </cell>
          <cell r="P2868">
            <v>0.27500000000000002</v>
          </cell>
          <cell r="AE2868">
            <v>2</v>
          </cell>
        </row>
        <row r="2869">
          <cell r="D2869" t="str">
            <v>027613_Z11</v>
          </cell>
          <cell r="P2869">
            <v>0.27500000000000002</v>
          </cell>
          <cell r="AE2869">
            <v>3</v>
          </cell>
        </row>
        <row r="2870">
          <cell r="D2870" t="str">
            <v>027680_Z11</v>
          </cell>
          <cell r="P2870">
            <v>0.03</v>
          </cell>
          <cell r="AE2870">
            <v>1</v>
          </cell>
        </row>
        <row r="2871">
          <cell r="D2871" t="str">
            <v>027680_Z11</v>
          </cell>
          <cell r="P2871">
            <v>0.03</v>
          </cell>
          <cell r="AE2871">
            <v>2</v>
          </cell>
        </row>
        <row r="2872">
          <cell r="D2872" t="str">
            <v>027680_Z11</v>
          </cell>
          <cell r="P2872">
            <v>0.03</v>
          </cell>
          <cell r="AE2872">
            <v>3</v>
          </cell>
        </row>
        <row r="2873">
          <cell r="D2873" t="str">
            <v>027681_Z11</v>
          </cell>
          <cell r="P2873">
            <v>2.1999999999999999E-2</v>
          </cell>
          <cell r="AE2873">
            <v>1</v>
          </cell>
        </row>
        <row r="2874">
          <cell r="D2874" t="str">
            <v>027681_Z11</v>
          </cell>
          <cell r="P2874">
            <v>2.1999999999999999E-2</v>
          </cell>
          <cell r="AE2874">
            <v>2</v>
          </cell>
        </row>
        <row r="2875">
          <cell r="D2875" t="str">
            <v>027681_Z11</v>
          </cell>
          <cell r="P2875">
            <v>2.1999999999999999E-2</v>
          </cell>
          <cell r="AE2875">
            <v>3</v>
          </cell>
        </row>
        <row r="2876">
          <cell r="D2876" t="str">
            <v>027682_Z11</v>
          </cell>
          <cell r="P2876">
            <v>0.03</v>
          </cell>
          <cell r="AE2876">
            <v>1</v>
          </cell>
        </row>
        <row r="2877">
          <cell r="D2877" t="str">
            <v>027682_Z11</v>
          </cell>
          <cell r="P2877">
            <v>0.03</v>
          </cell>
          <cell r="AE2877">
            <v>2</v>
          </cell>
        </row>
        <row r="2878">
          <cell r="D2878" t="str">
            <v>027682_Z11</v>
          </cell>
          <cell r="P2878">
            <v>0.03</v>
          </cell>
          <cell r="AE2878">
            <v>3</v>
          </cell>
        </row>
        <row r="2879">
          <cell r="D2879" t="str">
            <v>027907_Z11</v>
          </cell>
          <cell r="P2879">
            <v>2.5649999999999999</v>
          </cell>
          <cell r="AE2879">
            <v>1</v>
          </cell>
        </row>
        <row r="2880">
          <cell r="D2880" t="str">
            <v>027907_Z11</v>
          </cell>
          <cell r="P2880">
            <v>2.5649999999999999</v>
          </cell>
          <cell r="AE2880">
            <v>2</v>
          </cell>
        </row>
        <row r="2881">
          <cell r="D2881" t="str">
            <v>027907_Z11</v>
          </cell>
          <cell r="P2881">
            <v>2.5649999999999999</v>
          </cell>
          <cell r="AE2881">
            <v>3</v>
          </cell>
        </row>
        <row r="2882">
          <cell r="D2882" t="str">
            <v>028205_Z11</v>
          </cell>
          <cell r="P2882">
            <v>0.15</v>
          </cell>
          <cell r="AE2882">
            <v>1</v>
          </cell>
        </row>
        <row r="2883">
          <cell r="D2883" t="str">
            <v>028205_Z11</v>
          </cell>
          <cell r="P2883">
            <v>0.15</v>
          </cell>
          <cell r="AE2883">
            <v>2</v>
          </cell>
        </row>
        <row r="2884">
          <cell r="D2884" t="str">
            <v>028205_Z11</v>
          </cell>
          <cell r="P2884">
            <v>0.15</v>
          </cell>
          <cell r="AE2884">
            <v>3</v>
          </cell>
        </row>
        <row r="2885">
          <cell r="D2885" t="str">
            <v>029063_Z11</v>
          </cell>
          <cell r="P2885">
            <v>0.03</v>
          </cell>
          <cell r="AE2885">
            <v>1</v>
          </cell>
        </row>
        <row r="2886">
          <cell r="D2886" t="str">
            <v>029063_Z11</v>
          </cell>
          <cell r="P2886">
            <v>0.03</v>
          </cell>
          <cell r="AE2886">
            <v>2</v>
          </cell>
        </row>
        <row r="2887">
          <cell r="D2887" t="str">
            <v>029063_Z11</v>
          </cell>
          <cell r="P2887">
            <v>0.03</v>
          </cell>
          <cell r="AE2887">
            <v>3</v>
          </cell>
        </row>
        <row r="2888">
          <cell r="D2888" t="str">
            <v>029080_Z11</v>
          </cell>
          <cell r="P2888">
            <v>1.4999999999999999E-2</v>
          </cell>
          <cell r="AE2888">
            <v>1</v>
          </cell>
        </row>
        <row r="2889">
          <cell r="D2889" t="str">
            <v>029080_Z11</v>
          </cell>
          <cell r="P2889">
            <v>1.4999999999999999E-2</v>
          </cell>
          <cell r="AE2889">
            <v>2</v>
          </cell>
        </row>
        <row r="2890">
          <cell r="D2890" t="str">
            <v>029080_Z11</v>
          </cell>
          <cell r="P2890">
            <v>1.4999999999999999E-2</v>
          </cell>
          <cell r="AE2890">
            <v>3</v>
          </cell>
        </row>
        <row r="2891">
          <cell r="D2891" t="str">
            <v>029081_Z11</v>
          </cell>
          <cell r="P2891">
            <v>3.0000000000000001E-3</v>
          </cell>
          <cell r="AE2891">
            <v>1</v>
          </cell>
        </row>
        <row r="2892">
          <cell r="D2892" t="str">
            <v>029081_Z11</v>
          </cell>
          <cell r="P2892">
            <v>3.0000000000000001E-3</v>
          </cell>
          <cell r="AE2892">
            <v>2</v>
          </cell>
        </row>
        <row r="2893">
          <cell r="D2893" t="str">
            <v>029081_Z11</v>
          </cell>
          <cell r="P2893">
            <v>3.0000000000000001E-3</v>
          </cell>
          <cell r="AE2893">
            <v>3</v>
          </cell>
        </row>
        <row r="2894">
          <cell r="D2894" t="str">
            <v>029145_Z11</v>
          </cell>
          <cell r="P2894">
            <v>3.0000000000000001E-3</v>
          </cell>
          <cell r="AE2894">
            <v>1</v>
          </cell>
        </row>
        <row r="2895">
          <cell r="D2895" t="str">
            <v>029145_Z11</v>
          </cell>
          <cell r="P2895">
            <v>3.0000000000000001E-3</v>
          </cell>
          <cell r="AE2895">
            <v>2</v>
          </cell>
        </row>
        <row r="2896">
          <cell r="D2896" t="str">
            <v>029145_Z11</v>
          </cell>
          <cell r="P2896">
            <v>3.0000000000000001E-3</v>
          </cell>
          <cell r="AE2896">
            <v>3</v>
          </cell>
        </row>
        <row r="2897">
          <cell r="D2897" t="str">
            <v>029551_Z11</v>
          </cell>
          <cell r="P2897">
            <v>0.13</v>
          </cell>
          <cell r="AE2897">
            <v>1</v>
          </cell>
        </row>
        <row r="2898">
          <cell r="D2898" t="str">
            <v>029551_Z11</v>
          </cell>
          <cell r="P2898">
            <v>0.13</v>
          </cell>
          <cell r="AE2898">
            <v>2</v>
          </cell>
        </row>
        <row r="2899">
          <cell r="D2899" t="str">
            <v>029551_Z11</v>
          </cell>
          <cell r="P2899">
            <v>0.13</v>
          </cell>
          <cell r="AE2899">
            <v>3</v>
          </cell>
        </row>
        <row r="2900">
          <cell r="D2900" t="str">
            <v>029552_Z11</v>
          </cell>
          <cell r="P2900">
            <v>0.16</v>
          </cell>
          <cell r="AE2900">
            <v>1</v>
          </cell>
        </row>
        <row r="2901">
          <cell r="D2901" t="str">
            <v>029552_Z11</v>
          </cell>
          <cell r="P2901">
            <v>0.16</v>
          </cell>
          <cell r="AE2901">
            <v>2</v>
          </cell>
        </row>
        <row r="2902">
          <cell r="D2902" t="str">
            <v>029552_Z11</v>
          </cell>
          <cell r="P2902">
            <v>0.16</v>
          </cell>
          <cell r="AE2902">
            <v>3</v>
          </cell>
        </row>
        <row r="2903">
          <cell r="D2903" t="str">
            <v>029941_Z11</v>
          </cell>
          <cell r="P2903">
            <v>1.0999999999999999E-2</v>
          </cell>
          <cell r="AE2903">
            <v>1</v>
          </cell>
        </row>
        <row r="2904">
          <cell r="D2904" t="str">
            <v>029941_Z11</v>
          </cell>
          <cell r="P2904">
            <v>1.0999999999999999E-2</v>
          </cell>
          <cell r="AE2904">
            <v>2</v>
          </cell>
        </row>
        <row r="2905">
          <cell r="D2905" t="str">
            <v>029941_Z11</v>
          </cell>
          <cell r="P2905">
            <v>1.0999999999999999E-2</v>
          </cell>
          <cell r="AE2905">
            <v>3</v>
          </cell>
        </row>
        <row r="2906">
          <cell r="D2906" t="str">
            <v>030484_Z11</v>
          </cell>
          <cell r="P2906">
            <v>0.81</v>
          </cell>
          <cell r="AE2906">
            <v>1</v>
          </cell>
        </row>
        <row r="2907">
          <cell r="D2907" t="str">
            <v>030484_Z11</v>
          </cell>
          <cell r="P2907">
            <v>0.81</v>
          </cell>
          <cell r="AE2907">
            <v>2</v>
          </cell>
        </row>
        <row r="2908">
          <cell r="D2908" t="str">
            <v>030484_Z11</v>
          </cell>
          <cell r="P2908">
            <v>0.81</v>
          </cell>
          <cell r="AE2908">
            <v>3</v>
          </cell>
        </row>
        <row r="2909">
          <cell r="D2909" t="str">
            <v>030485_Z11</v>
          </cell>
          <cell r="P2909">
            <v>0.81</v>
          </cell>
          <cell r="AE2909">
            <v>1</v>
          </cell>
        </row>
        <row r="2910">
          <cell r="D2910" t="str">
            <v>030485_Z11</v>
          </cell>
          <cell r="P2910">
            <v>0.81</v>
          </cell>
          <cell r="AE2910">
            <v>2</v>
          </cell>
        </row>
        <row r="2911">
          <cell r="D2911" t="str">
            <v>030485_Z11</v>
          </cell>
          <cell r="P2911">
            <v>0.81</v>
          </cell>
          <cell r="AE2911">
            <v>3</v>
          </cell>
        </row>
        <row r="2912">
          <cell r="D2912" t="str">
            <v>030668_Z11</v>
          </cell>
          <cell r="P2912">
            <v>1.2500000000000001E-2</v>
          </cell>
          <cell r="AE2912">
            <v>1</v>
          </cell>
        </row>
        <row r="2913">
          <cell r="D2913" t="str">
            <v>030668_Z11</v>
          </cell>
          <cell r="P2913">
            <v>1.2500000000000001E-2</v>
          </cell>
          <cell r="AE2913">
            <v>2</v>
          </cell>
        </row>
        <row r="2914">
          <cell r="D2914" t="str">
            <v>030668_Z11</v>
          </cell>
          <cell r="P2914">
            <v>1.2500000000000001E-2</v>
          </cell>
          <cell r="AE2914">
            <v>3</v>
          </cell>
        </row>
        <row r="2915">
          <cell r="D2915" t="str">
            <v>030669_Z11</v>
          </cell>
          <cell r="P2915">
            <v>7.4999999999999997E-3</v>
          </cell>
          <cell r="AE2915">
            <v>1</v>
          </cell>
        </row>
        <row r="2916">
          <cell r="D2916" t="str">
            <v>030669_Z11</v>
          </cell>
          <cell r="P2916">
            <v>7.4999999999999997E-3</v>
          </cell>
          <cell r="AE2916">
            <v>2</v>
          </cell>
        </row>
        <row r="2917">
          <cell r="D2917" t="str">
            <v>030669_Z11</v>
          </cell>
          <cell r="P2917">
            <v>7.4999999999999997E-3</v>
          </cell>
          <cell r="AE2917">
            <v>3</v>
          </cell>
        </row>
        <row r="2918">
          <cell r="D2918" t="str">
            <v>030721_Z11</v>
          </cell>
          <cell r="P2918">
            <v>3.6999999999999998E-2</v>
          </cell>
          <cell r="AE2918">
            <v>1</v>
          </cell>
        </row>
        <row r="2919">
          <cell r="D2919" t="str">
            <v>030721_Z11</v>
          </cell>
          <cell r="P2919">
            <v>3.6999999999999998E-2</v>
          </cell>
          <cell r="AE2919">
            <v>2</v>
          </cell>
        </row>
        <row r="2920">
          <cell r="D2920" t="str">
            <v>030721_Z11</v>
          </cell>
          <cell r="P2920">
            <v>3.6999999999999998E-2</v>
          </cell>
          <cell r="AE2920">
            <v>3</v>
          </cell>
        </row>
        <row r="2921">
          <cell r="D2921" t="str">
            <v>030723_Z11</v>
          </cell>
          <cell r="P2921">
            <v>2.1999999999999999E-2</v>
          </cell>
          <cell r="AE2921">
            <v>1</v>
          </cell>
        </row>
        <row r="2922">
          <cell r="D2922" t="str">
            <v>030723_Z11</v>
          </cell>
          <cell r="P2922">
            <v>2.1999999999999999E-2</v>
          </cell>
          <cell r="AE2922">
            <v>2</v>
          </cell>
        </row>
        <row r="2923">
          <cell r="D2923" t="str">
            <v>030723_Z11</v>
          </cell>
          <cell r="P2923">
            <v>2.1999999999999999E-2</v>
          </cell>
          <cell r="AE2923">
            <v>3</v>
          </cell>
        </row>
        <row r="2924">
          <cell r="D2924" t="str">
            <v>030732_Z11</v>
          </cell>
          <cell r="P2924">
            <v>4.0000000000000001E-3</v>
          </cell>
          <cell r="AE2924">
            <v>1</v>
          </cell>
        </row>
        <row r="2925">
          <cell r="D2925" t="str">
            <v>030732_Z11</v>
          </cell>
          <cell r="P2925">
            <v>4.0000000000000001E-3</v>
          </cell>
          <cell r="AE2925">
            <v>2</v>
          </cell>
        </row>
        <row r="2926">
          <cell r="D2926" t="str">
            <v>030732_Z11</v>
          </cell>
          <cell r="P2926">
            <v>4.0000000000000001E-3</v>
          </cell>
          <cell r="AE2926">
            <v>3</v>
          </cell>
        </row>
        <row r="2927">
          <cell r="D2927" t="str">
            <v>030807_Z11</v>
          </cell>
          <cell r="P2927">
            <v>4.8</v>
          </cell>
          <cell r="AE2927">
            <v>1</v>
          </cell>
        </row>
        <row r="2928">
          <cell r="D2928" t="str">
            <v>030807_Z11</v>
          </cell>
          <cell r="P2928">
            <v>4.8</v>
          </cell>
          <cell r="AE2928">
            <v>2</v>
          </cell>
        </row>
        <row r="2929">
          <cell r="D2929" t="str">
            <v>030807_Z11</v>
          </cell>
          <cell r="P2929">
            <v>4.8</v>
          </cell>
          <cell r="AE2929">
            <v>3</v>
          </cell>
        </row>
        <row r="2930">
          <cell r="D2930" t="str">
            <v>030808_Z11</v>
          </cell>
          <cell r="P2930">
            <v>1.9</v>
          </cell>
          <cell r="AE2930">
            <v>1</v>
          </cell>
        </row>
        <row r="2931">
          <cell r="D2931" t="str">
            <v>030808_Z11</v>
          </cell>
          <cell r="P2931">
            <v>1.9</v>
          </cell>
          <cell r="AE2931">
            <v>2</v>
          </cell>
        </row>
        <row r="2932">
          <cell r="D2932" t="str">
            <v>030808_Z11</v>
          </cell>
          <cell r="P2932">
            <v>1.9</v>
          </cell>
          <cell r="AE2932">
            <v>3</v>
          </cell>
        </row>
        <row r="2933">
          <cell r="D2933" t="str">
            <v>030822_Z11</v>
          </cell>
          <cell r="P2933">
            <v>0.56000000000000005</v>
          </cell>
          <cell r="AE2933">
            <v>1</v>
          </cell>
        </row>
        <row r="2934">
          <cell r="D2934" t="str">
            <v>030822_Z11</v>
          </cell>
          <cell r="P2934">
            <v>0.56000000000000005</v>
          </cell>
          <cell r="AE2934">
            <v>2</v>
          </cell>
        </row>
        <row r="2935">
          <cell r="D2935" t="str">
            <v>030822_Z11</v>
          </cell>
          <cell r="P2935">
            <v>0.56000000000000005</v>
          </cell>
          <cell r="AE2935">
            <v>3</v>
          </cell>
        </row>
        <row r="2936">
          <cell r="D2936" t="str">
            <v>030824_Z11</v>
          </cell>
          <cell r="P2936">
            <v>0.315</v>
          </cell>
          <cell r="AE2936">
            <v>1</v>
          </cell>
        </row>
        <row r="2937">
          <cell r="D2937" t="str">
            <v>030824_Z11</v>
          </cell>
          <cell r="P2937">
            <v>0.315</v>
          </cell>
          <cell r="AE2937">
            <v>2</v>
          </cell>
        </row>
        <row r="2938">
          <cell r="D2938" t="str">
            <v>030824_Z11</v>
          </cell>
          <cell r="P2938">
            <v>0.315</v>
          </cell>
          <cell r="AE2938">
            <v>3</v>
          </cell>
        </row>
        <row r="2939">
          <cell r="D2939" t="str">
            <v>030845_Z11</v>
          </cell>
          <cell r="P2939">
            <v>0.16</v>
          </cell>
          <cell r="AE2939">
            <v>1</v>
          </cell>
        </row>
        <row r="2940">
          <cell r="D2940" t="str">
            <v>030845_Z11</v>
          </cell>
          <cell r="P2940">
            <v>0.16</v>
          </cell>
          <cell r="AE2940">
            <v>2</v>
          </cell>
        </row>
        <row r="2941">
          <cell r="D2941" t="str">
            <v>030845_Z11</v>
          </cell>
          <cell r="P2941">
            <v>0.16</v>
          </cell>
          <cell r="AE2941">
            <v>3</v>
          </cell>
        </row>
        <row r="2942">
          <cell r="D2942" t="str">
            <v>030863_Z11</v>
          </cell>
          <cell r="P2942">
            <v>4.0000000000000001E-3</v>
          </cell>
          <cell r="AE2942">
            <v>1</v>
          </cell>
        </row>
        <row r="2943">
          <cell r="D2943" t="str">
            <v>030863_Z11</v>
          </cell>
          <cell r="P2943">
            <v>4.0000000000000001E-3</v>
          </cell>
          <cell r="AE2943">
            <v>2</v>
          </cell>
        </row>
        <row r="2944">
          <cell r="D2944" t="str">
            <v>030863_Z11</v>
          </cell>
          <cell r="P2944">
            <v>4.0000000000000001E-3</v>
          </cell>
          <cell r="AE2944">
            <v>3</v>
          </cell>
        </row>
        <row r="2945">
          <cell r="D2945" t="str">
            <v>030864_Z11</v>
          </cell>
          <cell r="P2945">
            <v>7.4999999999999997E-3</v>
          </cell>
          <cell r="AE2945">
            <v>1</v>
          </cell>
        </row>
        <row r="2946">
          <cell r="D2946" t="str">
            <v>030864_Z11</v>
          </cell>
          <cell r="P2946">
            <v>7.4999999999999997E-3</v>
          </cell>
          <cell r="AE2946">
            <v>2</v>
          </cell>
        </row>
        <row r="2947">
          <cell r="D2947" t="str">
            <v>030864_Z11</v>
          </cell>
          <cell r="P2947">
            <v>7.4999999999999997E-3</v>
          </cell>
          <cell r="AE2947">
            <v>3</v>
          </cell>
        </row>
        <row r="2948">
          <cell r="D2948" t="str">
            <v>030865_Z11</v>
          </cell>
          <cell r="P2948">
            <v>2.2000000000000001E-3</v>
          </cell>
          <cell r="AE2948">
            <v>1</v>
          </cell>
        </row>
        <row r="2949">
          <cell r="D2949" t="str">
            <v>030865_Z11</v>
          </cell>
          <cell r="P2949">
            <v>2.2000000000000001E-3</v>
          </cell>
          <cell r="AE2949">
            <v>2</v>
          </cell>
        </row>
        <row r="2950">
          <cell r="D2950" t="str">
            <v>030865_Z11</v>
          </cell>
          <cell r="P2950">
            <v>2.2000000000000001E-3</v>
          </cell>
          <cell r="AE2950">
            <v>3</v>
          </cell>
        </row>
        <row r="2951">
          <cell r="D2951" t="str">
            <v>031001_Z11</v>
          </cell>
          <cell r="P2951">
            <v>0.03</v>
          </cell>
          <cell r="AE2951">
            <v>1</v>
          </cell>
        </row>
        <row r="2952">
          <cell r="D2952" t="str">
            <v>031001_Z11</v>
          </cell>
          <cell r="P2952">
            <v>0.03</v>
          </cell>
          <cell r="AE2952">
            <v>2</v>
          </cell>
        </row>
        <row r="2953">
          <cell r="D2953" t="str">
            <v>031001_Z11</v>
          </cell>
          <cell r="P2953">
            <v>0.03</v>
          </cell>
          <cell r="AE2953">
            <v>3</v>
          </cell>
        </row>
        <row r="2954">
          <cell r="D2954" t="str">
            <v>031033_Z11</v>
          </cell>
          <cell r="P2954">
            <v>0.13</v>
          </cell>
          <cell r="AE2954">
            <v>1</v>
          </cell>
        </row>
        <row r="2955">
          <cell r="D2955" t="str">
            <v>031033_Z11</v>
          </cell>
          <cell r="P2955">
            <v>0.13</v>
          </cell>
          <cell r="AE2955">
            <v>2</v>
          </cell>
        </row>
        <row r="2956">
          <cell r="D2956" t="str">
            <v>031033_Z11</v>
          </cell>
          <cell r="P2956">
            <v>0.13</v>
          </cell>
          <cell r="AE2956">
            <v>3</v>
          </cell>
        </row>
        <row r="2957">
          <cell r="D2957" t="str">
            <v>031034_Z11</v>
          </cell>
          <cell r="P2957">
            <v>0.13</v>
          </cell>
          <cell r="AE2957">
            <v>1</v>
          </cell>
        </row>
        <row r="2958">
          <cell r="D2958" t="str">
            <v>031034_Z11</v>
          </cell>
          <cell r="P2958">
            <v>0.13</v>
          </cell>
          <cell r="AE2958">
            <v>2</v>
          </cell>
        </row>
        <row r="2959">
          <cell r="D2959" t="str">
            <v>031034_Z11</v>
          </cell>
          <cell r="P2959">
            <v>0.13</v>
          </cell>
          <cell r="AE2959">
            <v>3</v>
          </cell>
        </row>
        <row r="2960">
          <cell r="D2960" t="str">
            <v>031055_Z11</v>
          </cell>
          <cell r="P2960">
            <v>1.125</v>
          </cell>
          <cell r="AE2960">
            <v>1</v>
          </cell>
        </row>
        <row r="2961">
          <cell r="D2961" t="str">
            <v>031055_Z11</v>
          </cell>
          <cell r="P2961">
            <v>1.125</v>
          </cell>
          <cell r="AE2961">
            <v>2</v>
          </cell>
        </row>
        <row r="2962">
          <cell r="D2962" t="str">
            <v>031055_Z11</v>
          </cell>
          <cell r="P2962">
            <v>1.125</v>
          </cell>
          <cell r="AE2962">
            <v>3</v>
          </cell>
        </row>
        <row r="2963">
          <cell r="D2963" t="str">
            <v>031056_Z11</v>
          </cell>
          <cell r="P2963">
            <v>1.125</v>
          </cell>
          <cell r="AE2963">
            <v>1</v>
          </cell>
        </row>
        <row r="2964">
          <cell r="D2964" t="str">
            <v>031056_Z11</v>
          </cell>
          <cell r="P2964">
            <v>1.125</v>
          </cell>
          <cell r="AE2964">
            <v>2</v>
          </cell>
        </row>
        <row r="2965">
          <cell r="D2965" t="str">
            <v>031056_Z11</v>
          </cell>
          <cell r="P2965">
            <v>1.125</v>
          </cell>
          <cell r="AE2965">
            <v>3</v>
          </cell>
        </row>
        <row r="2966">
          <cell r="D2966" t="str">
            <v>031057_Z11</v>
          </cell>
          <cell r="P2966">
            <v>1.125</v>
          </cell>
          <cell r="AE2966">
            <v>1</v>
          </cell>
        </row>
        <row r="2967">
          <cell r="D2967" t="str">
            <v>031057_Z11</v>
          </cell>
          <cell r="P2967">
            <v>1.125</v>
          </cell>
          <cell r="AE2967">
            <v>2</v>
          </cell>
        </row>
        <row r="2968">
          <cell r="D2968" t="str">
            <v>031057_Z11</v>
          </cell>
          <cell r="P2968">
            <v>1.125</v>
          </cell>
          <cell r="AE2968">
            <v>3</v>
          </cell>
        </row>
        <row r="2969">
          <cell r="D2969" t="str">
            <v>031058_Z11</v>
          </cell>
          <cell r="P2969">
            <v>1.125</v>
          </cell>
          <cell r="AE2969">
            <v>1</v>
          </cell>
        </row>
        <row r="2970">
          <cell r="D2970" t="str">
            <v>031058_Z11</v>
          </cell>
          <cell r="P2970">
            <v>1.125</v>
          </cell>
          <cell r="AE2970">
            <v>2</v>
          </cell>
        </row>
        <row r="2971">
          <cell r="D2971" t="str">
            <v>031058_Z11</v>
          </cell>
          <cell r="P2971">
            <v>1.125</v>
          </cell>
          <cell r="AE2971">
            <v>3</v>
          </cell>
        </row>
        <row r="2972">
          <cell r="D2972" t="str">
            <v>031089_Z11</v>
          </cell>
          <cell r="P2972">
            <v>1.0999999999999999E-2</v>
          </cell>
          <cell r="AE2972">
            <v>1</v>
          </cell>
        </row>
        <row r="2973">
          <cell r="D2973" t="str">
            <v>031089_Z11</v>
          </cell>
          <cell r="P2973">
            <v>1.0999999999999999E-2</v>
          </cell>
          <cell r="AE2973">
            <v>2</v>
          </cell>
        </row>
        <row r="2974">
          <cell r="D2974" t="str">
            <v>031089_Z11</v>
          </cell>
          <cell r="P2974">
            <v>1.0999999999999999E-2</v>
          </cell>
          <cell r="AE2974">
            <v>3</v>
          </cell>
        </row>
        <row r="2975">
          <cell r="D2975" t="str">
            <v>031192_Z11</v>
          </cell>
          <cell r="P2975">
            <v>0.2</v>
          </cell>
          <cell r="AE2975">
            <v>1</v>
          </cell>
        </row>
        <row r="2976">
          <cell r="D2976" t="str">
            <v>031192_Z11</v>
          </cell>
          <cell r="P2976">
            <v>0.2</v>
          </cell>
          <cell r="AE2976">
            <v>2</v>
          </cell>
        </row>
        <row r="2977">
          <cell r="D2977" t="str">
            <v>031192_Z11</v>
          </cell>
          <cell r="P2977">
            <v>0.2</v>
          </cell>
          <cell r="AE2977">
            <v>3</v>
          </cell>
        </row>
        <row r="2978">
          <cell r="D2978" t="str">
            <v>031248_Z11</v>
          </cell>
          <cell r="P2978">
            <v>1.7999999999999999E-2</v>
          </cell>
          <cell r="AE2978">
            <v>1</v>
          </cell>
        </row>
        <row r="2979">
          <cell r="D2979" t="str">
            <v>031248_Z11</v>
          </cell>
          <cell r="P2979">
            <v>1.7999999999999999E-2</v>
          </cell>
          <cell r="AE2979">
            <v>2</v>
          </cell>
        </row>
        <row r="2980">
          <cell r="D2980" t="str">
            <v>031248_Z11</v>
          </cell>
          <cell r="P2980">
            <v>1.7999999999999999E-2</v>
          </cell>
          <cell r="AE2980">
            <v>3</v>
          </cell>
        </row>
        <row r="2981">
          <cell r="D2981" t="str">
            <v>031268_Z11</v>
          </cell>
          <cell r="P2981">
            <v>7.4999999999999997E-2</v>
          </cell>
          <cell r="AE2981">
            <v>1</v>
          </cell>
        </row>
        <row r="2982">
          <cell r="D2982" t="str">
            <v>031268_Z11</v>
          </cell>
          <cell r="P2982">
            <v>7.4999999999999997E-2</v>
          </cell>
          <cell r="AE2982">
            <v>2</v>
          </cell>
        </row>
        <row r="2983">
          <cell r="D2983" t="str">
            <v>031268_Z11</v>
          </cell>
          <cell r="P2983">
            <v>7.4999999999999997E-2</v>
          </cell>
          <cell r="AE2983">
            <v>3</v>
          </cell>
        </row>
        <row r="2984">
          <cell r="D2984" t="str">
            <v>031350_Z11</v>
          </cell>
          <cell r="P2984">
            <v>1.4999999999999999E-2</v>
          </cell>
          <cell r="AE2984">
            <v>1</v>
          </cell>
        </row>
        <row r="2985">
          <cell r="D2985" t="str">
            <v>031350_Z11</v>
          </cell>
          <cell r="P2985">
            <v>1.4999999999999999E-2</v>
          </cell>
          <cell r="AE2985">
            <v>2</v>
          </cell>
        </row>
        <row r="2986">
          <cell r="D2986" t="str">
            <v>031350_Z11</v>
          </cell>
          <cell r="P2986">
            <v>1.4999999999999999E-2</v>
          </cell>
          <cell r="AE2986">
            <v>3</v>
          </cell>
        </row>
        <row r="2987">
          <cell r="D2987" t="str">
            <v>031357_Z11</v>
          </cell>
          <cell r="P2987">
            <v>1.38E-2</v>
          </cell>
          <cell r="AE2987">
            <v>1</v>
          </cell>
        </row>
        <row r="2988">
          <cell r="D2988" t="str">
            <v>031357_Z11</v>
          </cell>
          <cell r="P2988">
            <v>1.38E-2</v>
          </cell>
          <cell r="AE2988">
            <v>2</v>
          </cell>
        </row>
        <row r="2989">
          <cell r="D2989" t="str">
            <v>031357_Z11</v>
          </cell>
          <cell r="P2989">
            <v>1.38E-2</v>
          </cell>
          <cell r="AE2989">
            <v>3</v>
          </cell>
        </row>
        <row r="2990">
          <cell r="D2990" t="str">
            <v>031439_Z11</v>
          </cell>
          <cell r="P2990">
            <v>0.14000000000000001</v>
          </cell>
          <cell r="AE2990">
            <v>1</v>
          </cell>
        </row>
        <row r="2991">
          <cell r="D2991" t="str">
            <v>031439_Z11</v>
          </cell>
          <cell r="P2991">
            <v>0.14000000000000001</v>
          </cell>
          <cell r="AE2991">
            <v>2</v>
          </cell>
        </row>
        <row r="2992">
          <cell r="D2992" t="str">
            <v>031439_Z11</v>
          </cell>
          <cell r="P2992">
            <v>0.14000000000000001</v>
          </cell>
          <cell r="AE2992">
            <v>3</v>
          </cell>
        </row>
        <row r="2993">
          <cell r="D2993" t="str">
            <v>031466_Z11</v>
          </cell>
          <cell r="P2993">
            <v>5.5E-2</v>
          </cell>
          <cell r="AE2993">
            <v>1</v>
          </cell>
        </row>
        <row r="2994">
          <cell r="D2994" t="str">
            <v>031466_Z11</v>
          </cell>
          <cell r="P2994">
            <v>5.5E-2</v>
          </cell>
          <cell r="AE2994">
            <v>2</v>
          </cell>
        </row>
        <row r="2995">
          <cell r="D2995" t="str">
            <v>031466_Z11</v>
          </cell>
          <cell r="P2995">
            <v>5.5E-2</v>
          </cell>
          <cell r="AE2995">
            <v>3</v>
          </cell>
        </row>
        <row r="2996">
          <cell r="D2996" t="str">
            <v>031467_Z11</v>
          </cell>
          <cell r="P2996">
            <v>0.11</v>
          </cell>
          <cell r="AE2996">
            <v>1</v>
          </cell>
        </row>
        <row r="2997">
          <cell r="D2997" t="str">
            <v>031467_Z11</v>
          </cell>
          <cell r="P2997">
            <v>0.11</v>
          </cell>
          <cell r="AE2997">
            <v>2</v>
          </cell>
        </row>
        <row r="2998">
          <cell r="D2998" t="str">
            <v>031467_Z11</v>
          </cell>
          <cell r="P2998">
            <v>0.11</v>
          </cell>
          <cell r="AE2998">
            <v>3</v>
          </cell>
        </row>
        <row r="2999">
          <cell r="D2999" t="str">
            <v>031480_Z11</v>
          </cell>
          <cell r="P2999">
            <v>0.03</v>
          </cell>
          <cell r="AE2999">
            <v>1</v>
          </cell>
        </row>
        <row r="3000">
          <cell r="D3000" t="str">
            <v>031480_Z11</v>
          </cell>
          <cell r="P3000">
            <v>0.03</v>
          </cell>
          <cell r="AE3000">
            <v>2</v>
          </cell>
        </row>
        <row r="3001">
          <cell r="D3001" t="str">
            <v>031480_Z11</v>
          </cell>
          <cell r="P3001">
            <v>0.03</v>
          </cell>
          <cell r="AE3001">
            <v>3</v>
          </cell>
        </row>
        <row r="3002">
          <cell r="D3002" t="str">
            <v>031500_Z11</v>
          </cell>
          <cell r="P3002">
            <v>7.4999999999999997E-2</v>
          </cell>
          <cell r="AE3002">
            <v>1</v>
          </cell>
        </row>
        <row r="3003">
          <cell r="D3003" t="str">
            <v>031500_Z11</v>
          </cell>
          <cell r="P3003">
            <v>7.4999999999999997E-2</v>
          </cell>
          <cell r="AE3003">
            <v>2</v>
          </cell>
        </row>
        <row r="3004">
          <cell r="D3004" t="str">
            <v>031500_Z11</v>
          </cell>
          <cell r="P3004">
            <v>7.4999999999999997E-2</v>
          </cell>
          <cell r="AE3004">
            <v>3</v>
          </cell>
        </row>
        <row r="3005">
          <cell r="D3005" t="str">
            <v>031669_Z11</v>
          </cell>
          <cell r="P3005">
            <v>7.4999999999999997E-2</v>
          </cell>
          <cell r="AE3005">
            <v>1</v>
          </cell>
        </row>
        <row r="3006">
          <cell r="D3006" t="str">
            <v>031669_Z11</v>
          </cell>
          <cell r="P3006">
            <v>7.4999999999999997E-2</v>
          </cell>
          <cell r="AE3006">
            <v>2</v>
          </cell>
        </row>
        <row r="3007">
          <cell r="D3007" t="str">
            <v>031669_Z11</v>
          </cell>
          <cell r="P3007">
            <v>7.4999999999999997E-2</v>
          </cell>
          <cell r="AE3007">
            <v>3</v>
          </cell>
        </row>
        <row r="3008">
          <cell r="D3008" t="str">
            <v>032136_Z11</v>
          </cell>
          <cell r="P3008">
            <v>0.03</v>
          </cell>
          <cell r="AE3008">
            <v>1</v>
          </cell>
        </row>
        <row r="3009">
          <cell r="D3009" t="str">
            <v>032136_Z11</v>
          </cell>
          <cell r="P3009">
            <v>0.03</v>
          </cell>
          <cell r="AE3009">
            <v>2</v>
          </cell>
        </row>
        <row r="3010">
          <cell r="D3010" t="str">
            <v>032136_Z11</v>
          </cell>
          <cell r="P3010">
            <v>0.03</v>
          </cell>
          <cell r="AE3010">
            <v>3</v>
          </cell>
        </row>
        <row r="3011">
          <cell r="D3011" t="str">
            <v>032192_Z11</v>
          </cell>
          <cell r="P3011">
            <v>2.5000000000000001E-2</v>
          </cell>
          <cell r="AE3011">
            <v>1</v>
          </cell>
        </row>
        <row r="3012">
          <cell r="D3012" t="str">
            <v>032192_Z11</v>
          </cell>
          <cell r="P3012">
            <v>2.5000000000000001E-2</v>
          </cell>
          <cell r="AE3012">
            <v>2</v>
          </cell>
        </row>
        <row r="3013">
          <cell r="D3013" t="str">
            <v>032192_Z11</v>
          </cell>
          <cell r="P3013">
            <v>2.5000000000000001E-2</v>
          </cell>
          <cell r="AE3013">
            <v>3</v>
          </cell>
        </row>
        <row r="3014">
          <cell r="D3014" t="str">
            <v>032385_Z11</v>
          </cell>
          <cell r="P3014">
            <v>0.09</v>
          </cell>
          <cell r="AE3014">
            <v>1</v>
          </cell>
        </row>
        <row r="3015">
          <cell r="D3015" t="str">
            <v>032385_Z11</v>
          </cell>
          <cell r="P3015">
            <v>0.09</v>
          </cell>
          <cell r="AE3015">
            <v>2</v>
          </cell>
        </row>
        <row r="3016">
          <cell r="D3016" t="str">
            <v>032385_Z11</v>
          </cell>
          <cell r="P3016">
            <v>0.09</v>
          </cell>
          <cell r="AE3016">
            <v>3</v>
          </cell>
        </row>
        <row r="3017">
          <cell r="D3017" t="str">
            <v>032445_Z11</v>
          </cell>
          <cell r="P3017">
            <v>3.6999999999999998E-2</v>
          </cell>
          <cell r="AE3017">
            <v>1</v>
          </cell>
        </row>
        <row r="3018">
          <cell r="D3018" t="str">
            <v>032445_Z11</v>
          </cell>
          <cell r="P3018">
            <v>3.6999999999999998E-2</v>
          </cell>
          <cell r="AE3018">
            <v>2</v>
          </cell>
        </row>
        <row r="3019">
          <cell r="D3019" t="str">
            <v>032445_Z11</v>
          </cell>
          <cell r="P3019">
            <v>3.6999999999999998E-2</v>
          </cell>
          <cell r="AE3019">
            <v>3</v>
          </cell>
        </row>
        <row r="3020">
          <cell r="D3020" t="str">
            <v>032518_Z11</v>
          </cell>
          <cell r="P3020">
            <v>5.5E-2</v>
          </cell>
          <cell r="AE3020">
            <v>1</v>
          </cell>
        </row>
        <row r="3021">
          <cell r="D3021" t="str">
            <v>032518_Z11</v>
          </cell>
          <cell r="P3021">
            <v>5.5E-2</v>
          </cell>
          <cell r="AE3021">
            <v>2</v>
          </cell>
        </row>
        <row r="3022">
          <cell r="D3022" t="str">
            <v>032518_Z11</v>
          </cell>
          <cell r="P3022">
            <v>5.5E-2</v>
          </cell>
          <cell r="AE3022">
            <v>3</v>
          </cell>
        </row>
        <row r="3023">
          <cell r="D3023" t="str">
            <v>032763_Z11</v>
          </cell>
          <cell r="P3023">
            <v>0.18</v>
          </cell>
          <cell r="AE3023">
            <v>1</v>
          </cell>
        </row>
        <row r="3024">
          <cell r="D3024" t="str">
            <v>032763_Z11</v>
          </cell>
          <cell r="P3024">
            <v>0.18</v>
          </cell>
          <cell r="AE3024">
            <v>2</v>
          </cell>
        </row>
        <row r="3025">
          <cell r="D3025" t="str">
            <v>032763_Z11</v>
          </cell>
          <cell r="P3025">
            <v>0.18</v>
          </cell>
          <cell r="AE3025">
            <v>3</v>
          </cell>
        </row>
        <row r="3026">
          <cell r="D3026" t="str">
            <v>032892_Z11</v>
          </cell>
          <cell r="P3026">
            <v>0.22</v>
          </cell>
          <cell r="AE3026">
            <v>1</v>
          </cell>
        </row>
        <row r="3027">
          <cell r="D3027" t="str">
            <v>032892_Z11</v>
          </cell>
          <cell r="P3027">
            <v>0.22</v>
          </cell>
          <cell r="AE3027">
            <v>2</v>
          </cell>
        </row>
        <row r="3028">
          <cell r="D3028" t="str">
            <v>032892_Z11</v>
          </cell>
          <cell r="P3028">
            <v>0.22</v>
          </cell>
          <cell r="AE3028">
            <v>3</v>
          </cell>
        </row>
        <row r="3029">
          <cell r="D3029" t="str">
            <v>032893_Z11</v>
          </cell>
          <cell r="P3029">
            <v>2.1999999999999999E-2</v>
          </cell>
          <cell r="AE3029">
            <v>1</v>
          </cell>
        </row>
        <row r="3030">
          <cell r="D3030" t="str">
            <v>032893_Z11</v>
          </cell>
          <cell r="P3030">
            <v>2.1999999999999999E-2</v>
          </cell>
          <cell r="AE3030">
            <v>2</v>
          </cell>
        </row>
        <row r="3031">
          <cell r="D3031" t="str">
            <v>032893_Z11</v>
          </cell>
          <cell r="P3031">
            <v>2.1999999999999999E-2</v>
          </cell>
          <cell r="AE3031">
            <v>3</v>
          </cell>
        </row>
        <row r="3032">
          <cell r="D3032" t="str">
            <v>032930_Z11</v>
          </cell>
          <cell r="P3032">
            <v>0.03</v>
          </cell>
          <cell r="AE3032">
            <v>1</v>
          </cell>
        </row>
        <row r="3033">
          <cell r="D3033" t="str">
            <v>032930_Z11</v>
          </cell>
          <cell r="P3033">
            <v>0.03</v>
          </cell>
          <cell r="AE3033">
            <v>2</v>
          </cell>
        </row>
        <row r="3034">
          <cell r="D3034" t="str">
            <v>032930_Z11</v>
          </cell>
          <cell r="P3034">
            <v>0.03</v>
          </cell>
          <cell r="AE3034">
            <v>3</v>
          </cell>
        </row>
        <row r="3035">
          <cell r="D3035" t="str">
            <v>033043_Z11</v>
          </cell>
          <cell r="P3035">
            <v>3.6999999999999998E-2</v>
          </cell>
          <cell r="AE3035">
            <v>1</v>
          </cell>
        </row>
        <row r="3036">
          <cell r="D3036" t="str">
            <v>033043_Z11</v>
          </cell>
          <cell r="P3036">
            <v>3.6999999999999998E-2</v>
          </cell>
          <cell r="AE3036">
            <v>2</v>
          </cell>
        </row>
        <row r="3037">
          <cell r="D3037" t="str">
            <v>033043_Z11</v>
          </cell>
          <cell r="P3037">
            <v>3.6999999999999998E-2</v>
          </cell>
          <cell r="AE3037">
            <v>3</v>
          </cell>
        </row>
        <row r="3038">
          <cell r="D3038" t="str">
            <v>033228_Z11</v>
          </cell>
          <cell r="P3038">
            <v>1.7999999999999999E-2</v>
          </cell>
          <cell r="AE3038">
            <v>1</v>
          </cell>
        </row>
        <row r="3039">
          <cell r="D3039" t="str">
            <v>033228_Z11</v>
          </cell>
          <cell r="P3039">
            <v>1.7999999999999999E-2</v>
          </cell>
          <cell r="AE3039">
            <v>2</v>
          </cell>
        </row>
        <row r="3040">
          <cell r="D3040" t="str">
            <v>033228_Z11</v>
          </cell>
          <cell r="P3040">
            <v>1.7999999999999999E-2</v>
          </cell>
          <cell r="AE3040">
            <v>3</v>
          </cell>
        </row>
        <row r="3041">
          <cell r="D3041" t="str">
            <v>033259_Z11</v>
          </cell>
          <cell r="P3041">
            <v>4.4999999999999998E-2</v>
          </cell>
          <cell r="AE3041">
            <v>1</v>
          </cell>
        </row>
        <row r="3042">
          <cell r="D3042" t="str">
            <v>033259_Z11</v>
          </cell>
          <cell r="P3042">
            <v>4.4999999999999998E-2</v>
          </cell>
          <cell r="AE3042">
            <v>2</v>
          </cell>
        </row>
        <row r="3043">
          <cell r="D3043" t="str">
            <v>033259_Z11</v>
          </cell>
          <cell r="P3043">
            <v>4.4999999999999998E-2</v>
          </cell>
          <cell r="AE3043">
            <v>3</v>
          </cell>
        </row>
        <row r="3044">
          <cell r="D3044" t="str">
            <v>033281_Z11</v>
          </cell>
          <cell r="P3044">
            <v>0.03</v>
          </cell>
          <cell r="AE3044">
            <v>1</v>
          </cell>
        </row>
        <row r="3045">
          <cell r="D3045" t="str">
            <v>033281_Z11</v>
          </cell>
          <cell r="P3045">
            <v>0.03</v>
          </cell>
          <cell r="AE3045">
            <v>2</v>
          </cell>
        </row>
        <row r="3046">
          <cell r="D3046" t="str">
            <v>033281_Z11</v>
          </cell>
          <cell r="P3046">
            <v>0.03</v>
          </cell>
          <cell r="AE3046">
            <v>3</v>
          </cell>
        </row>
        <row r="3047">
          <cell r="D3047" t="str">
            <v>033321_Z11</v>
          </cell>
          <cell r="P3047">
            <v>1.0999999999999999E-2</v>
          </cell>
          <cell r="AE3047">
            <v>1</v>
          </cell>
        </row>
        <row r="3048">
          <cell r="D3048" t="str">
            <v>033321_Z11</v>
          </cell>
          <cell r="P3048">
            <v>1.0999999999999999E-2</v>
          </cell>
          <cell r="AE3048">
            <v>2</v>
          </cell>
        </row>
        <row r="3049">
          <cell r="D3049" t="str">
            <v>033321_Z11</v>
          </cell>
          <cell r="P3049">
            <v>1.0999999999999999E-2</v>
          </cell>
          <cell r="AE3049">
            <v>3</v>
          </cell>
        </row>
        <row r="3050">
          <cell r="D3050" t="str">
            <v>033380_Z11</v>
          </cell>
          <cell r="P3050">
            <v>4.9500000000000002E-2</v>
          </cell>
          <cell r="AE3050">
            <v>1</v>
          </cell>
        </row>
        <row r="3051">
          <cell r="D3051" t="str">
            <v>033380_Z11</v>
          </cell>
          <cell r="P3051">
            <v>4.9500000000000002E-2</v>
          </cell>
          <cell r="AE3051">
            <v>2</v>
          </cell>
        </row>
        <row r="3052">
          <cell r="D3052" t="str">
            <v>033380_Z11</v>
          </cell>
          <cell r="P3052">
            <v>4.9500000000000002E-2</v>
          </cell>
          <cell r="AE3052">
            <v>3</v>
          </cell>
        </row>
        <row r="3053">
          <cell r="D3053" t="str">
            <v>033381_Z11</v>
          </cell>
          <cell r="P3053">
            <v>4.9500000000000002E-2</v>
          </cell>
          <cell r="AE3053">
            <v>1</v>
          </cell>
        </row>
        <row r="3054">
          <cell r="D3054" t="str">
            <v>033381_Z11</v>
          </cell>
          <cell r="P3054">
            <v>4.9500000000000002E-2</v>
          </cell>
          <cell r="AE3054">
            <v>2</v>
          </cell>
        </row>
        <row r="3055">
          <cell r="D3055" t="str">
            <v>033381_Z11</v>
          </cell>
          <cell r="P3055">
            <v>4.9500000000000002E-2</v>
          </cell>
          <cell r="AE3055">
            <v>3</v>
          </cell>
        </row>
        <row r="3056">
          <cell r="D3056" t="str">
            <v>033431_Z11</v>
          </cell>
          <cell r="P3056">
            <v>0.15</v>
          </cell>
          <cell r="AE3056">
            <v>1</v>
          </cell>
        </row>
        <row r="3057">
          <cell r="D3057" t="str">
            <v>033431_Z11</v>
          </cell>
          <cell r="P3057">
            <v>0.15</v>
          </cell>
          <cell r="AE3057">
            <v>2</v>
          </cell>
        </row>
        <row r="3058">
          <cell r="D3058" t="str">
            <v>033431_Z11</v>
          </cell>
          <cell r="P3058">
            <v>0.15</v>
          </cell>
          <cell r="AE3058">
            <v>3</v>
          </cell>
        </row>
        <row r="3059">
          <cell r="D3059" t="str">
            <v>033432_Z11</v>
          </cell>
          <cell r="P3059">
            <v>0.215</v>
          </cell>
          <cell r="AE3059">
            <v>1</v>
          </cell>
        </row>
        <row r="3060">
          <cell r="D3060" t="str">
            <v>033432_Z11</v>
          </cell>
          <cell r="P3060">
            <v>0.215</v>
          </cell>
          <cell r="AE3060">
            <v>2</v>
          </cell>
        </row>
        <row r="3061">
          <cell r="D3061" t="str">
            <v>033432_Z11</v>
          </cell>
          <cell r="P3061">
            <v>0.215</v>
          </cell>
          <cell r="AE3061">
            <v>3</v>
          </cell>
        </row>
        <row r="3062">
          <cell r="D3062" t="str">
            <v>033447_Z11</v>
          </cell>
          <cell r="P3062">
            <v>0.1</v>
          </cell>
          <cell r="AE3062">
            <v>1</v>
          </cell>
        </row>
        <row r="3063">
          <cell r="D3063" t="str">
            <v>033447_Z11</v>
          </cell>
          <cell r="P3063">
            <v>0.1</v>
          </cell>
          <cell r="AE3063">
            <v>2</v>
          </cell>
        </row>
        <row r="3064">
          <cell r="D3064" t="str">
            <v>033447_Z11</v>
          </cell>
          <cell r="P3064">
            <v>0.1</v>
          </cell>
          <cell r="AE3064">
            <v>3</v>
          </cell>
        </row>
        <row r="3065">
          <cell r="D3065" t="str">
            <v>033458_Z11</v>
          </cell>
          <cell r="P3065">
            <v>0.04</v>
          </cell>
          <cell r="AE3065">
            <v>1</v>
          </cell>
        </row>
        <row r="3066">
          <cell r="D3066" t="str">
            <v>033458_Z11</v>
          </cell>
          <cell r="P3066">
            <v>0.04</v>
          </cell>
          <cell r="AE3066">
            <v>2</v>
          </cell>
        </row>
        <row r="3067">
          <cell r="D3067" t="str">
            <v>033458_Z11</v>
          </cell>
          <cell r="P3067">
            <v>0.04</v>
          </cell>
          <cell r="AE3067">
            <v>3</v>
          </cell>
        </row>
        <row r="3068">
          <cell r="D3068" t="str">
            <v>033459_Z11</v>
          </cell>
          <cell r="P3068">
            <v>0.04</v>
          </cell>
          <cell r="AE3068">
            <v>1</v>
          </cell>
        </row>
        <row r="3069">
          <cell r="D3069" t="str">
            <v>033459_Z11</v>
          </cell>
          <cell r="P3069">
            <v>0.04</v>
          </cell>
          <cell r="AE3069">
            <v>2</v>
          </cell>
        </row>
        <row r="3070">
          <cell r="D3070" t="str">
            <v>033459_Z11</v>
          </cell>
          <cell r="P3070">
            <v>0.04</v>
          </cell>
          <cell r="AE3070">
            <v>3</v>
          </cell>
        </row>
        <row r="3071">
          <cell r="D3071" t="str">
            <v>033572_Z11</v>
          </cell>
          <cell r="P3071">
            <v>2.1999999999999999E-2</v>
          </cell>
          <cell r="AE3071">
            <v>1</v>
          </cell>
        </row>
        <row r="3072">
          <cell r="D3072" t="str">
            <v>033572_Z11</v>
          </cell>
          <cell r="P3072">
            <v>2.1999999999999999E-2</v>
          </cell>
          <cell r="AE3072">
            <v>2</v>
          </cell>
        </row>
        <row r="3073">
          <cell r="D3073" t="str">
            <v>033572_Z11</v>
          </cell>
          <cell r="P3073">
            <v>2.1999999999999999E-2</v>
          </cell>
          <cell r="AE3073">
            <v>3</v>
          </cell>
        </row>
        <row r="3074">
          <cell r="D3074" t="str">
            <v>033616_Z11</v>
          </cell>
          <cell r="P3074">
            <v>0.06</v>
          </cell>
          <cell r="AE3074">
            <v>1</v>
          </cell>
        </row>
        <row r="3075">
          <cell r="D3075" t="str">
            <v>033616_Z11</v>
          </cell>
          <cell r="P3075">
            <v>0.06</v>
          </cell>
          <cell r="AE3075">
            <v>2</v>
          </cell>
        </row>
        <row r="3076">
          <cell r="D3076" t="str">
            <v>033616_Z11</v>
          </cell>
          <cell r="P3076">
            <v>0.06</v>
          </cell>
          <cell r="AE3076">
            <v>3</v>
          </cell>
        </row>
        <row r="3077">
          <cell r="D3077" t="str">
            <v>033671_Z11</v>
          </cell>
          <cell r="P3077">
            <v>0.05</v>
          </cell>
          <cell r="AE3077">
            <v>1</v>
          </cell>
        </row>
        <row r="3078">
          <cell r="D3078" t="str">
            <v>033671_Z11</v>
          </cell>
          <cell r="P3078">
            <v>0.05</v>
          </cell>
          <cell r="AE3078">
            <v>2</v>
          </cell>
        </row>
        <row r="3079">
          <cell r="D3079" t="str">
            <v>033671_Z11</v>
          </cell>
          <cell r="P3079">
            <v>0.05</v>
          </cell>
          <cell r="AE3079">
            <v>3</v>
          </cell>
        </row>
        <row r="3080">
          <cell r="D3080" t="str">
            <v>033672_Z11</v>
          </cell>
          <cell r="P3080">
            <v>0.03</v>
          </cell>
          <cell r="AE3080">
            <v>1</v>
          </cell>
        </row>
        <row r="3081">
          <cell r="D3081" t="str">
            <v>033672_Z11</v>
          </cell>
          <cell r="P3081">
            <v>0.03</v>
          </cell>
          <cell r="AE3081">
            <v>2</v>
          </cell>
        </row>
        <row r="3082">
          <cell r="D3082" t="str">
            <v>033672_Z11</v>
          </cell>
          <cell r="P3082">
            <v>0.03</v>
          </cell>
          <cell r="AE3082">
            <v>3</v>
          </cell>
        </row>
        <row r="3083">
          <cell r="D3083" t="str">
            <v>033684_Z11</v>
          </cell>
          <cell r="P3083">
            <v>7.0000000000000007E-2</v>
          </cell>
          <cell r="AE3083">
            <v>1</v>
          </cell>
        </row>
        <row r="3084">
          <cell r="D3084" t="str">
            <v>033684_Z11</v>
          </cell>
          <cell r="P3084">
            <v>7.0000000000000007E-2</v>
          </cell>
          <cell r="AE3084">
            <v>2</v>
          </cell>
        </row>
        <row r="3085">
          <cell r="D3085" t="str">
            <v>033684_Z11</v>
          </cell>
          <cell r="P3085">
            <v>7.0000000000000007E-2</v>
          </cell>
          <cell r="AE3085">
            <v>3</v>
          </cell>
        </row>
        <row r="3086">
          <cell r="D3086" t="str">
            <v>033685_Z11</v>
          </cell>
          <cell r="P3086">
            <v>0.09</v>
          </cell>
          <cell r="AE3086">
            <v>1</v>
          </cell>
        </row>
        <row r="3087">
          <cell r="D3087" t="str">
            <v>033685_Z11</v>
          </cell>
          <cell r="P3087">
            <v>0.09</v>
          </cell>
          <cell r="AE3087">
            <v>2</v>
          </cell>
        </row>
        <row r="3088">
          <cell r="D3088" t="str">
            <v>033685_Z11</v>
          </cell>
          <cell r="P3088">
            <v>0.09</v>
          </cell>
          <cell r="AE3088">
            <v>3</v>
          </cell>
        </row>
        <row r="3089">
          <cell r="D3089" t="str">
            <v>033724_Z11</v>
          </cell>
          <cell r="P3089">
            <v>4.0000000000000001E-3</v>
          </cell>
          <cell r="AE3089">
            <v>1</v>
          </cell>
        </row>
        <row r="3090">
          <cell r="D3090" t="str">
            <v>033724_Z11</v>
          </cell>
          <cell r="P3090">
            <v>4.0000000000000001E-3</v>
          </cell>
          <cell r="AE3090">
            <v>2</v>
          </cell>
        </row>
        <row r="3091">
          <cell r="D3091" t="str">
            <v>033724_Z11</v>
          </cell>
          <cell r="P3091">
            <v>4.0000000000000001E-3</v>
          </cell>
          <cell r="AE3091">
            <v>3</v>
          </cell>
        </row>
        <row r="3092">
          <cell r="D3092" t="str">
            <v>033733_Z11</v>
          </cell>
          <cell r="P3092">
            <v>8.0000000000000002E-3</v>
          </cell>
          <cell r="AE3092">
            <v>1</v>
          </cell>
        </row>
        <row r="3093">
          <cell r="D3093" t="str">
            <v>033733_Z11</v>
          </cell>
          <cell r="P3093">
            <v>8.0000000000000002E-3</v>
          </cell>
          <cell r="AE3093">
            <v>2</v>
          </cell>
        </row>
        <row r="3094">
          <cell r="D3094" t="str">
            <v>033733_Z11</v>
          </cell>
          <cell r="P3094">
            <v>8.0000000000000002E-3</v>
          </cell>
          <cell r="AE3094">
            <v>3</v>
          </cell>
        </row>
        <row r="3095">
          <cell r="D3095" t="str">
            <v>033735_Z11</v>
          </cell>
          <cell r="P3095">
            <v>8.6300000000000002E-2</v>
          </cell>
          <cell r="AE3095">
            <v>1</v>
          </cell>
        </row>
        <row r="3096">
          <cell r="D3096" t="str">
            <v>033735_Z11</v>
          </cell>
          <cell r="P3096">
            <v>8.6300000000000002E-2</v>
          </cell>
          <cell r="AE3096">
            <v>2</v>
          </cell>
        </row>
        <row r="3097">
          <cell r="D3097" t="str">
            <v>033735_Z11</v>
          </cell>
          <cell r="P3097">
            <v>8.6300000000000002E-2</v>
          </cell>
          <cell r="AE3097">
            <v>3</v>
          </cell>
        </row>
        <row r="3098">
          <cell r="D3098" t="str">
            <v>033775_Z11</v>
          </cell>
          <cell r="P3098">
            <v>0.15</v>
          </cell>
          <cell r="AE3098">
            <v>1</v>
          </cell>
        </row>
        <row r="3099">
          <cell r="D3099" t="str">
            <v>033775_Z11</v>
          </cell>
          <cell r="P3099">
            <v>0.15</v>
          </cell>
          <cell r="AE3099">
            <v>2</v>
          </cell>
        </row>
        <row r="3100">
          <cell r="D3100" t="str">
            <v>033775_Z11</v>
          </cell>
          <cell r="P3100">
            <v>0.15</v>
          </cell>
          <cell r="AE3100">
            <v>3</v>
          </cell>
        </row>
        <row r="3101">
          <cell r="D3101" t="str">
            <v>033782_Z11</v>
          </cell>
          <cell r="P3101">
            <v>3.6999999999999998E-2</v>
          </cell>
          <cell r="AE3101">
            <v>1</v>
          </cell>
        </row>
        <row r="3102">
          <cell r="D3102" t="str">
            <v>033782_Z11</v>
          </cell>
          <cell r="P3102">
            <v>3.6999999999999998E-2</v>
          </cell>
          <cell r="AE3102">
            <v>2</v>
          </cell>
        </row>
        <row r="3103">
          <cell r="D3103" t="str">
            <v>033782_Z11</v>
          </cell>
          <cell r="P3103">
            <v>3.6999999999999998E-2</v>
          </cell>
          <cell r="AE3103">
            <v>3</v>
          </cell>
        </row>
        <row r="3104">
          <cell r="D3104" t="str">
            <v>033783_Z11</v>
          </cell>
          <cell r="P3104">
            <v>3.6999999999999998E-2</v>
          </cell>
          <cell r="AE3104">
            <v>1</v>
          </cell>
        </row>
        <row r="3105">
          <cell r="D3105" t="str">
            <v>033783_Z11</v>
          </cell>
          <cell r="P3105">
            <v>3.6999999999999998E-2</v>
          </cell>
          <cell r="AE3105">
            <v>2</v>
          </cell>
        </row>
        <row r="3106">
          <cell r="D3106" t="str">
            <v>033783_Z11</v>
          </cell>
          <cell r="P3106">
            <v>3.6999999999999998E-2</v>
          </cell>
          <cell r="AE3106">
            <v>3</v>
          </cell>
        </row>
        <row r="3107">
          <cell r="D3107" t="str">
            <v>033841_Z11</v>
          </cell>
          <cell r="P3107">
            <v>2.1999999999999999E-2</v>
          </cell>
          <cell r="AE3107">
            <v>1</v>
          </cell>
        </row>
        <row r="3108">
          <cell r="D3108" t="str">
            <v>033841_Z11</v>
          </cell>
          <cell r="P3108">
            <v>2.1999999999999999E-2</v>
          </cell>
          <cell r="AE3108">
            <v>2</v>
          </cell>
        </row>
        <row r="3109">
          <cell r="D3109" t="str">
            <v>033841_Z11</v>
          </cell>
          <cell r="P3109">
            <v>2.1999999999999999E-2</v>
          </cell>
          <cell r="AE3109">
            <v>3</v>
          </cell>
        </row>
        <row r="3110">
          <cell r="D3110" t="str">
            <v>033849_Z11</v>
          </cell>
          <cell r="P3110">
            <v>0.24</v>
          </cell>
          <cell r="AE3110">
            <v>1</v>
          </cell>
        </row>
        <row r="3111">
          <cell r="D3111" t="str">
            <v>033849_Z11</v>
          </cell>
          <cell r="P3111">
            <v>0.24</v>
          </cell>
          <cell r="AE3111">
            <v>2</v>
          </cell>
        </row>
        <row r="3112">
          <cell r="D3112" t="str">
            <v>033849_Z11</v>
          </cell>
          <cell r="P3112">
            <v>0.24</v>
          </cell>
          <cell r="AE3112">
            <v>3</v>
          </cell>
        </row>
        <row r="3113">
          <cell r="D3113" t="str">
            <v>033883_Z11</v>
          </cell>
          <cell r="P3113">
            <v>0.11</v>
          </cell>
          <cell r="AE3113">
            <v>1</v>
          </cell>
        </row>
        <row r="3114">
          <cell r="D3114" t="str">
            <v>033883_Z11</v>
          </cell>
          <cell r="P3114">
            <v>0.11</v>
          </cell>
          <cell r="AE3114">
            <v>2</v>
          </cell>
        </row>
        <row r="3115">
          <cell r="D3115" t="str">
            <v>033883_Z11</v>
          </cell>
          <cell r="P3115">
            <v>0.11</v>
          </cell>
          <cell r="AE3115">
            <v>3</v>
          </cell>
        </row>
        <row r="3116">
          <cell r="D3116" t="str">
            <v>033892_Z11</v>
          </cell>
          <cell r="P3116">
            <v>3.6999999999999998E-2</v>
          </cell>
          <cell r="AE3116">
            <v>1</v>
          </cell>
        </row>
        <row r="3117">
          <cell r="D3117" t="str">
            <v>033892_Z11</v>
          </cell>
          <cell r="P3117">
            <v>3.6999999999999998E-2</v>
          </cell>
          <cell r="AE3117">
            <v>2</v>
          </cell>
        </row>
        <row r="3118">
          <cell r="D3118" t="str">
            <v>033892_Z11</v>
          </cell>
          <cell r="P3118">
            <v>3.6999999999999998E-2</v>
          </cell>
          <cell r="AE3118">
            <v>3</v>
          </cell>
        </row>
        <row r="3119">
          <cell r="D3119" t="str">
            <v>033916_Z11</v>
          </cell>
          <cell r="P3119">
            <v>0.16</v>
          </cell>
          <cell r="AE3119">
            <v>1</v>
          </cell>
        </row>
        <row r="3120">
          <cell r="D3120" t="str">
            <v>033916_Z11</v>
          </cell>
          <cell r="P3120">
            <v>0.16</v>
          </cell>
          <cell r="AE3120">
            <v>2</v>
          </cell>
        </row>
        <row r="3121">
          <cell r="D3121" t="str">
            <v>033916_Z11</v>
          </cell>
          <cell r="P3121">
            <v>0.16</v>
          </cell>
          <cell r="AE3121">
            <v>3</v>
          </cell>
        </row>
        <row r="3122">
          <cell r="D3122" t="str">
            <v>033918_Z11</v>
          </cell>
          <cell r="P3122">
            <v>2.1999999999999999E-2</v>
          </cell>
          <cell r="AE3122">
            <v>1</v>
          </cell>
        </row>
        <row r="3123">
          <cell r="D3123" t="str">
            <v>033918_Z11</v>
          </cell>
          <cell r="P3123">
            <v>2.1999999999999999E-2</v>
          </cell>
          <cell r="AE3123">
            <v>2</v>
          </cell>
        </row>
        <row r="3124">
          <cell r="D3124" t="str">
            <v>033918_Z11</v>
          </cell>
          <cell r="P3124">
            <v>2.1999999999999999E-2</v>
          </cell>
          <cell r="AE3124">
            <v>3</v>
          </cell>
        </row>
        <row r="3125">
          <cell r="D3125" t="str">
            <v>033919_Z11</v>
          </cell>
          <cell r="P3125">
            <v>0.03</v>
          </cell>
          <cell r="AE3125">
            <v>1</v>
          </cell>
        </row>
        <row r="3126">
          <cell r="D3126" t="str">
            <v>033919_Z11</v>
          </cell>
          <cell r="P3126">
            <v>0.03</v>
          </cell>
          <cell r="AE3126">
            <v>2</v>
          </cell>
        </row>
        <row r="3127">
          <cell r="D3127" t="str">
            <v>033919_Z11</v>
          </cell>
          <cell r="P3127">
            <v>0.03</v>
          </cell>
          <cell r="AE3127">
            <v>3</v>
          </cell>
        </row>
        <row r="3128">
          <cell r="D3128" t="str">
            <v>033920_Z11</v>
          </cell>
          <cell r="P3128">
            <v>0.11</v>
          </cell>
          <cell r="AE3128">
            <v>1</v>
          </cell>
        </row>
        <row r="3129">
          <cell r="D3129" t="str">
            <v>033920_Z11</v>
          </cell>
          <cell r="P3129">
            <v>0.11</v>
          </cell>
          <cell r="AE3129">
            <v>2</v>
          </cell>
        </row>
        <row r="3130">
          <cell r="D3130" t="str">
            <v>033920_Z11</v>
          </cell>
          <cell r="P3130">
            <v>0.11</v>
          </cell>
          <cell r="AE3130">
            <v>3</v>
          </cell>
        </row>
        <row r="3131">
          <cell r="D3131" t="str">
            <v>033921_Z11</v>
          </cell>
          <cell r="P3131">
            <v>5.5E-2</v>
          </cell>
          <cell r="AE3131">
            <v>1</v>
          </cell>
        </row>
        <row r="3132">
          <cell r="D3132" t="str">
            <v>033921_Z11</v>
          </cell>
          <cell r="P3132">
            <v>5.5E-2</v>
          </cell>
          <cell r="AE3132">
            <v>2</v>
          </cell>
        </row>
        <row r="3133">
          <cell r="D3133" t="str">
            <v>033921_Z11</v>
          </cell>
          <cell r="P3133">
            <v>5.5E-2</v>
          </cell>
          <cell r="AE3133">
            <v>3</v>
          </cell>
        </row>
        <row r="3134">
          <cell r="D3134" t="str">
            <v>033927_Z11</v>
          </cell>
          <cell r="P3134">
            <v>4.4999999999999998E-2</v>
          </cell>
          <cell r="AE3134">
            <v>1</v>
          </cell>
        </row>
        <row r="3135">
          <cell r="D3135" t="str">
            <v>033927_Z11</v>
          </cell>
          <cell r="P3135">
            <v>4.4999999999999998E-2</v>
          </cell>
          <cell r="AE3135">
            <v>2</v>
          </cell>
        </row>
        <row r="3136">
          <cell r="D3136" t="str">
            <v>033927_Z11</v>
          </cell>
          <cell r="P3136">
            <v>4.4999999999999998E-2</v>
          </cell>
          <cell r="AE3136">
            <v>3</v>
          </cell>
        </row>
        <row r="3137">
          <cell r="D3137" t="str">
            <v>033934_Z11</v>
          </cell>
          <cell r="P3137">
            <v>0.16</v>
          </cell>
          <cell r="AE3137">
            <v>1</v>
          </cell>
        </row>
        <row r="3138">
          <cell r="D3138" t="str">
            <v>033934_Z11</v>
          </cell>
          <cell r="P3138">
            <v>0.16</v>
          </cell>
          <cell r="AE3138">
            <v>2</v>
          </cell>
        </row>
        <row r="3139">
          <cell r="D3139" t="str">
            <v>033934_Z11</v>
          </cell>
          <cell r="P3139">
            <v>0.16</v>
          </cell>
          <cell r="AE3139">
            <v>3</v>
          </cell>
        </row>
        <row r="3140">
          <cell r="D3140" t="str">
            <v>033935_Z11</v>
          </cell>
          <cell r="P3140">
            <v>5.5E-2</v>
          </cell>
          <cell r="AE3140">
            <v>1</v>
          </cell>
        </row>
        <row r="3141">
          <cell r="D3141" t="str">
            <v>033935_Z11</v>
          </cell>
          <cell r="P3141">
            <v>5.5E-2</v>
          </cell>
          <cell r="AE3141">
            <v>2</v>
          </cell>
        </row>
        <row r="3142">
          <cell r="D3142" t="str">
            <v>033935_Z11</v>
          </cell>
          <cell r="P3142">
            <v>5.5E-2</v>
          </cell>
          <cell r="AE3142">
            <v>3</v>
          </cell>
        </row>
        <row r="3143">
          <cell r="D3143" t="str">
            <v>033939_Z11</v>
          </cell>
          <cell r="P3143">
            <v>0.16</v>
          </cell>
          <cell r="AE3143">
            <v>1</v>
          </cell>
        </row>
        <row r="3144">
          <cell r="D3144" t="str">
            <v>033939_Z11</v>
          </cell>
          <cell r="P3144">
            <v>0.16</v>
          </cell>
          <cell r="AE3144">
            <v>2</v>
          </cell>
        </row>
        <row r="3145">
          <cell r="D3145" t="str">
            <v>033939_Z11</v>
          </cell>
          <cell r="P3145">
            <v>0.16</v>
          </cell>
          <cell r="AE3145">
            <v>3</v>
          </cell>
        </row>
        <row r="3146">
          <cell r="D3146" t="str">
            <v>033940_Z11</v>
          </cell>
          <cell r="P3146">
            <v>0.02</v>
          </cell>
          <cell r="AE3146">
            <v>1</v>
          </cell>
        </row>
        <row r="3147">
          <cell r="D3147" t="str">
            <v>033940_Z11</v>
          </cell>
          <cell r="P3147">
            <v>0.02</v>
          </cell>
          <cell r="AE3147">
            <v>2</v>
          </cell>
        </row>
        <row r="3148">
          <cell r="D3148" t="str">
            <v>033940_Z11</v>
          </cell>
          <cell r="P3148">
            <v>0.02</v>
          </cell>
          <cell r="AE3148">
            <v>3</v>
          </cell>
        </row>
        <row r="3149">
          <cell r="D3149" t="str">
            <v>033947_Z11</v>
          </cell>
          <cell r="P3149">
            <v>4.4999999999999998E-2</v>
          </cell>
          <cell r="AE3149">
            <v>1</v>
          </cell>
        </row>
        <row r="3150">
          <cell r="D3150" t="str">
            <v>033947_Z11</v>
          </cell>
          <cell r="P3150">
            <v>4.4999999999999998E-2</v>
          </cell>
          <cell r="AE3150">
            <v>2</v>
          </cell>
        </row>
        <row r="3151">
          <cell r="D3151" t="str">
            <v>033947_Z11</v>
          </cell>
          <cell r="P3151">
            <v>4.4999999999999998E-2</v>
          </cell>
          <cell r="AE3151">
            <v>3</v>
          </cell>
        </row>
        <row r="3152">
          <cell r="D3152" t="str">
            <v>033951_Z11</v>
          </cell>
          <cell r="P3152">
            <v>1.4999999999999999E-2</v>
          </cell>
          <cell r="AE3152">
            <v>1</v>
          </cell>
        </row>
        <row r="3153">
          <cell r="D3153" t="str">
            <v>033951_Z11</v>
          </cell>
          <cell r="P3153">
            <v>1.4999999999999999E-2</v>
          </cell>
          <cell r="AE3153">
            <v>2</v>
          </cell>
        </row>
        <row r="3154">
          <cell r="D3154" t="str">
            <v>033951_Z11</v>
          </cell>
          <cell r="P3154">
            <v>1.4999999999999999E-2</v>
          </cell>
          <cell r="AE3154">
            <v>3</v>
          </cell>
        </row>
        <row r="3155">
          <cell r="D3155" t="str">
            <v>033956_Z11</v>
          </cell>
          <cell r="P3155">
            <v>0.03</v>
          </cell>
          <cell r="AE3155">
            <v>1</v>
          </cell>
        </row>
        <row r="3156">
          <cell r="D3156" t="str">
            <v>033956_Z11</v>
          </cell>
          <cell r="P3156">
            <v>0.03</v>
          </cell>
          <cell r="AE3156">
            <v>2</v>
          </cell>
        </row>
        <row r="3157">
          <cell r="D3157" t="str">
            <v>033956_Z11</v>
          </cell>
          <cell r="P3157">
            <v>0.03</v>
          </cell>
          <cell r="AE3157">
            <v>3</v>
          </cell>
        </row>
        <row r="3158">
          <cell r="D3158" t="str">
            <v>033965_Z11</v>
          </cell>
          <cell r="P3158">
            <v>7.4999999999999997E-3</v>
          </cell>
          <cell r="AE3158">
            <v>1</v>
          </cell>
        </row>
        <row r="3159">
          <cell r="D3159" t="str">
            <v>033965_Z11</v>
          </cell>
          <cell r="P3159">
            <v>7.4999999999999997E-3</v>
          </cell>
          <cell r="AE3159">
            <v>2</v>
          </cell>
        </row>
        <row r="3160">
          <cell r="D3160" t="str">
            <v>033968_Z11</v>
          </cell>
          <cell r="P3160">
            <v>7.4999999999999997E-3</v>
          </cell>
          <cell r="AE3160">
            <v>1</v>
          </cell>
        </row>
        <row r="3161">
          <cell r="D3161" t="str">
            <v>033968_Z11</v>
          </cell>
          <cell r="P3161">
            <v>7.4999999999999997E-3</v>
          </cell>
          <cell r="AE3161">
            <v>2</v>
          </cell>
        </row>
        <row r="3162">
          <cell r="D3162" t="str">
            <v>033968_Z11</v>
          </cell>
          <cell r="P3162">
            <v>7.4999999999999997E-3</v>
          </cell>
          <cell r="AE3162">
            <v>3</v>
          </cell>
        </row>
        <row r="3163">
          <cell r="D3163" t="str">
            <v>033969_Z11</v>
          </cell>
          <cell r="P3163">
            <v>7.4999999999999997E-3</v>
          </cell>
          <cell r="AE3163">
            <v>1</v>
          </cell>
        </row>
        <row r="3164">
          <cell r="D3164" t="str">
            <v>033969_Z11</v>
          </cell>
          <cell r="P3164">
            <v>7.4999999999999997E-3</v>
          </cell>
          <cell r="AE3164">
            <v>2</v>
          </cell>
        </row>
        <row r="3165">
          <cell r="D3165" t="str">
            <v>033969_Z11</v>
          </cell>
          <cell r="P3165">
            <v>7.4999999999999997E-3</v>
          </cell>
          <cell r="AE3165">
            <v>3</v>
          </cell>
        </row>
        <row r="3166">
          <cell r="D3166" t="str">
            <v>033970_Z11</v>
          </cell>
          <cell r="P3166">
            <v>7.4999999999999997E-3</v>
          </cell>
          <cell r="AE3166">
            <v>1</v>
          </cell>
        </row>
        <row r="3167">
          <cell r="D3167" t="str">
            <v>033970_Z11</v>
          </cell>
          <cell r="P3167">
            <v>7.4999999999999997E-3</v>
          </cell>
          <cell r="AE3167">
            <v>2</v>
          </cell>
        </row>
        <row r="3168">
          <cell r="D3168" t="str">
            <v>033970_Z11</v>
          </cell>
          <cell r="P3168">
            <v>7.4999999999999997E-3</v>
          </cell>
          <cell r="AE3168">
            <v>3</v>
          </cell>
        </row>
        <row r="3169">
          <cell r="D3169" t="str">
            <v>033971_Z11</v>
          </cell>
          <cell r="P3169">
            <v>7.4999999999999997E-3</v>
          </cell>
          <cell r="AE3169">
            <v>1</v>
          </cell>
        </row>
        <row r="3170">
          <cell r="D3170" t="str">
            <v>033971_Z11</v>
          </cell>
          <cell r="P3170">
            <v>7.4999999999999997E-3</v>
          </cell>
          <cell r="AE3170">
            <v>2</v>
          </cell>
        </row>
        <row r="3171">
          <cell r="D3171" t="str">
            <v>033971_Z11</v>
          </cell>
          <cell r="P3171">
            <v>7.4999999999999997E-3</v>
          </cell>
          <cell r="AE3171">
            <v>3</v>
          </cell>
        </row>
        <row r="3172">
          <cell r="D3172" t="str">
            <v>033980_Z11</v>
          </cell>
          <cell r="P3172">
            <v>5.5E-2</v>
          </cell>
          <cell r="AE3172">
            <v>1</v>
          </cell>
        </row>
        <row r="3173">
          <cell r="D3173" t="str">
            <v>033980_Z11</v>
          </cell>
          <cell r="P3173">
            <v>5.5E-2</v>
          </cell>
          <cell r="AE3173">
            <v>2</v>
          </cell>
        </row>
        <row r="3174">
          <cell r="D3174" t="str">
            <v>033980_Z11</v>
          </cell>
          <cell r="P3174">
            <v>5.5E-2</v>
          </cell>
          <cell r="AE3174">
            <v>3</v>
          </cell>
        </row>
        <row r="3175">
          <cell r="D3175" t="str">
            <v>033981_Z11</v>
          </cell>
          <cell r="P3175">
            <v>0.04</v>
          </cell>
          <cell r="AE3175">
            <v>1</v>
          </cell>
        </row>
        <row r="3176">
          <cell r="D3176" t="str">
            <v>033981_Z11</v>
          </cell>
          <cell r="P3176">
            <v>0.04</v>
          </cell>
          <cell r="AE3176">
            <v>2</v>
          </cell>
        </row>
        <row r="3177">
          <cell r="D3177" t="str">
            <v>033981_Z11</v>
          </cell>
          <cell r="P3177">
            <v>0.04</v>
          </cell>
          <cell r="AE3177">
            <v>3</v>
          </cell>
        </row>
        <row r="3178">
          <cell r="D3178" t="str">
            <v>033982_Z11</v>
          </cell>
          <cell r="P3178">
            <v>7.0000000000000007E-2</v>
          </cell>
          <cell r="AE3178">
            <v>1</v>
          </cell>
        </row>
        <row r="3179">
          <cell r="D3179" t="str">
            <v>033982_Z11</v>
          </cell>
          <cell r="P3179">
            <v>7.0000000000000007E-2</v>
          </cell>
          <cell r="AE3179">
            <v>2</v>
          </cell>
        </row>
        <row r="3180">
          <cell r="D3180" t="str">
            <v>033982_Z11</v>
          </cell>
          <cell r="P3180">
            <v>7.0000000000000007E-2</v>
          </cell>
          <cell r="AE3180">
            <v>3</v>
          </cell>
        </row>
        <row r="3181">
          <cell r="D3181" t="str">
            <v>033985_Z11</v>
          </cell>
          <cell r="P3181">
            <v>1.0999999999999999E-2</v>
          </cell>
          <cell r="AE3181">
            <v>1</v>
          </cell>
        </row>
        <row r="3182">
          <cell r="D3182" t="str">
            <v>033985_Z11</v>
          </cell>
          <cell r="P3182">
            <v>1.0999999999999999E-2</v>
          </cell>
          <cell r="AE3182">
            <v>2</v>
          </cell>
        </row>
        <row r="3183">
          <cell r="D3183" t="str">
            <v>033985_Z11</v>
          </cell>
          <cell r="P3183">
            <v>1.0999999999999999E-2</v>
          </cell>
          <cell r="AE3183">
            <v>3</v>
          </cell>
        </row>
        <row r="3184">
          <cell r="D3184" t="str">
            <v>033986_Z11</v>
          </cell>
          <cell r="P3184">
            <v>0.03</v>
          </cell>
          <cell r="AE3184">
            <v>1</v>
          </cell>
        </row>
        <row r="3185">
          <cell r="D3185" t="str">
            <v>033986_Z11</v>
          </cell>
          <cell r="P3185">
            <v>0.03</v>
          </cell>
          <cell r="AE3185">
            <v>2</v>
          </cell>
        </row>
        <row r="3186">
          <cell r="D3186" t="str">
            <v>033986_Z11</v>
          </cell>
          <cell r="P3186">
            <v>0.03</v>
          </cell>
          <cell r="AE3186">
            <v>3</v>
          </cell>
        </row>
        <row r="3187">
          <cell r="D3187" t="str">
            <v>033987_Z11</v>
          </cell>
          <cell r="P3187">
            <v>2.1999999999999999E-2</v>
          </cell>
          <cell r="AE3187">
            <v>1</v>
          </cell>
        </row>
        <row r="3188">
          <cell r="D3188" t="str">
            <v>033987_Z11</v>
          </cell>
          <cell r="P3188">
            <v>2.1999999999999999E-2</v>
          </cell>
          <cell r="AE3188">
            <v>2</v>
          </cell>
        </row>
        <row r="3189">
          <cell r="D3189" t="str">
            <v>033987_Z11</v>
          </cell>
          <cell r="P3189">
            <v>2.1999999999999999E-2</v>
          </cell>
          <cell r="AE3189">
            <v>3</v>
          </cell>
        </row>
        <row r="3190">
          <cell r="D3190" t="str">
            <v>033988_Z11</v>
          </cell>
          <cell r="P3190">
            <v>2.1999999999999999E-2</v>
          </cell>
          <cell r="AE3190">
            <v>1</v>
          </cell>
        </row>
        <row r="3191">
          <cell r="D3191" t="str">
            <v>033988_Z11</v>
          </cell>
          <cell r="P3191">
            <v>2.1999999999999999E-2</v>
          </cell>
          <cell r="AE3191">
            <v>2</v>
          </cell>
        </row>
        <row r="3192">
          <cell r="D3192" t="str">
            <v>033988_Z11</v>
          </cell>
          <cell r="P3192">
            <v>2.1999999999999999E-2</v>
          </cell>
          <cell r="AE3192">
            <v>3</v>
          </cell>
        </row>
        <row r="3193">
          <cell r="D3193" t="str">
            <v>033989_Z11</v>
          </cell>
          <cell r="P3193">
            <v>4.4999999999999998E-2</v>
          </cell>
          <cell r="AE3193">
            <v>1</v>
          </cell>
        </row>
        <row r="3194">
          <cell r="D3194" t="str">
            <v>033989_Z11</v>
          </cell>
          <cell r="P3194">
            <v>4.4999999999999998E-2</v>
          </cell>
          <cell r="AE3194">
            <v>2</v>
          </cell>
        </row>
        <row r="3195">
          <cell r="D3195" t="str">
            <v>033989_Z11</v>
          </cell>
          <cell r="P3195">
            <v>4.4999999999999998E-2</v>
          </cell>
          <cell r="AE3195">
            <v>3</v>
          </cell>
        </row>
        <row r="3196">
          <cell r="D3196" t="str">
            <v>033990_Z11</v>
          </cell>
          <cell r="P3196">
            <v>4.4999999999999998E-2</v>
          </cell>
          <cell r="AE3196">
            <v>1</v>
          </cell>
        </row>
        <row r="3197">
          <cell r="D3197" t="str">
            <v>033990_Z11</v>
          </cell>
          <cell r="P3197">
            <v>4.4999999999999998E-2</v>
          </cell>
          <cell r="AE3197">
            <v>2</v>
          </cell>
        </row>
        <row r="3198">
          <cell r="D3198" t="str">
            <v>033990_Z11</v>
          </cell>
          <cell r="P3198">
            <v>4.4999999999999998E-2</v>
          </cell>
          <cell r="AE3198">
            <v>3</v>
          </cell>
        </row>
        <row r="3199">
          <cell r="D3199" t="str">
            <v>033994_Z11</v>
          </cell>
          <cell r="P3199">
            <v>1.0999999999999999E-2</v>
          </cell>
          <cell r="AE3199">
            <v>1</v>
          </cell>
        </row>
        <row r="3200">
          <cell r="D3200" t="str">
            <v>033994_Z11</v>
          </cell>
          <cell r="P3200">
            <v>1.0999999999999999E-2</v>
          </cell>
          <cell r="AE3200">
            <v>2</v>
          </cell>
        </row>
        <row r="3201">
          <cell r="D3201" t="str">
            <v>033994_Z11</v>
          </cell>
          <cell r="P3201">
            <v>1.0999999999999999E-2</v>
          </cell>
          <cell r="AE3201">
            <v>3</v>
          </cell>
        </row>
        <row r="3202">
          <cell r="D3202" t="str">
            <v>033996_Z11</v>
          </cell>
          <cell r="P3202">
            <v>0.13500000000000001</v>
          </cell>
          <cell r="AE3202">
            <v>3</v>
          </cell>
        </row>
        <row r="3203">
          <cell r="D3203" t="str">
            <v>033997_Z11</v>
          </cell>
          <cell r="P3203">
            <v>2.1999999999999999E-2</v>
          </cell>
          <cell r="AE3203">
            <v>1</v>
          </cell>
        </row>
        <row r="3204">
          <cell r="D3204" t="str">
            <v>033997_Z11</v>
          </cell>
          <cell r="P3204">
            <v>2.1999999999999999E-2</v>
          </cell>
          <cell r="AE3204">
            <v>2</v>
          </cell>
        </row>
        <row r="3205">
          <cell r="D3205" t="str">
            <v>033997_Z11</v>
          </cell>
          <cell r="P3205">
            <v>2.1999999999999999E-2</v>
          </cell>
          <cell r="AE3205">
            <v>3</v>
          </cell>
        </row>
        <row r="3206">
          <cell r="D3206" t="str">
            <v>033998_Z11</v>
          </cell>
          <cell r="P3206">
            <v>0.17</v>
          </cell>
          <cell r="AE3206">
            <v>1</v>
          </cell>
        </row>
        <row r="3207">
          <cell r="D3207" t="str">
            <v>033998_Z11</v>
          </cell>
          <cell r="P3207">
            <v>0.17</v>
          </cell>
          <cell r="AE3207">
            <v>2</v>
          </cell>
        </row>
        <row r="3208">
          <cell r="D3208" t="str">
            <v>033998_Z11</v>
          </cell>
          <cell r="P3208">
            <v>0.17</v>
          </cell>
          <cell r="AE3208">
            <v>3</v>
          </cell>
        </row>
        <row r="3209">
          <cell r="D3209" t="str">
            <v>034008_Z11</v>
          </cell>
          <cell r="P3209">
            <v>4.0000000000000001E-3</v>
          </cell>
          <cell r="AE3209">
            <v>1</v>
          </cell>
        </row>
        <row r="3210">
          <cell r="D3210" t="str">
            <v>034008_Z11</v>
          </cell>
          <cell r="P3210">
            <v>4.0000000000000001E-3</v>
          </cell>
          <cell r="AE3210">
            <v>2</v>
          </cell>
        </row>
        <row r="3211">
          <cell r="D3211" t="str">
            <v>034008_Z11</v>
          </cell>
          <cell r="P3211">
            <v>4.0000000000000001E-3</v>
          </cell>
          <cell r="AE3211">
            <v>3</v>
          </cell>
        </row>
        <row r="3212">
          <cell r="D3212" t="str">
            <v>034022_Z11</v>
          </cell>
          <cell r="P3212">
            <v>0.11</v>
          </cell>
          <cell r="AE3212">
            <v>1</v>
          </cell>
        </row>
        <row r="3213">
          <cell r="D3213" t="str">
            <v>034022_Z11</v>
          </cell>
          <cell r="P3213">
            <v>0.11</v>
          </cell>
          <cell r="AE3213">
            <v>2</v>
          </cell>
        </row>
        <row r="3214">
          <cell r="D3214" t="str">
            <v>034022_Z11</v>
          </cell>
          <cell r="P3214">
            <v>0.11</v>
          </cell>
          <cell r="AE3214">
            <v>3</v>
          </cell>
        </row>
        <row r="3215">
          <cell r="D3215" t="str">
            <v>034023_Z11</v>
          </cell>
          <cell r="P3215">
            <v>0.11</v>
          </cell>
          <cell r="AE3215">
            <v>1</v>
          </cell>
        </row>
        <row r="3216">
          <cell r="D3216" t="str">
            <v>034023_Z11</v>
          </cell>
          <cell r="P3216">
            <v>0.11</v>
          </cell>
          <cell r="AE3216">
            <v>2</v>
          </cell>
        </row>
        <row r="3217">
          <cell r="D3217" t="str">
            <v>034023_Z11</v>
          </cell>
          <cell r="P3217">
            <v>0.11</v>
          </cell>
          <cell r="AE3217">
            <v>3</v>
          </cell>
        </row>
        <row r="3218">
          <cell r="D3218" t="str">
            <v>034043_Z11</v>
          </cell>
          <cell r="P3218">
            <v>0.35</v>
          </cell>
          <cell r="AE3218">
            <v>1</v>
          </cell>
        </row>
        <row r="3219">
          <cell r="D3219" t="str">
            <v>034043_Z11</v>
          </cell>
          <cell r="P3219">
            <v>0.35</v>
          </cell>
          <cell r="AE3219">
            <v>2</v>
          </cell>
        </row>
        <row r="3220">
          <cell r="D3220" t="str">
            <v>034043_Z11</v>
          </cell>
          <cell r="P3220">
            <v>0.35</v>
          </cell>
          <cell r="AE3220">
            <v>3</v>
          </cell>
        </row>
        <row r="3221">
          <cell r="D3221" t="str">
            <v>034044_Z11</v>
          </cell>
          <cell r="P3221">
            <v>0.35</v>
          </cell>
          <cell r="AE3221">
            <v>1</v>
          </cell>
        </row>
        <row r="3222">
          <cell r="D3222" t="str">
            <v>034044_Z11</v>
          </cell>
          <cell r="P3222">
            <v>0.35</v>
          </cell>
          <cell r="AE3222">
            <v>2</v>
          </cell>
        </row>
        <row r="3223">
          <cell r="D3223" t="str">
            <v>034044_Z11</v>
          </cell>
          <cell r="P3223">
            <v>0.35</v>
          </cell>
          <cell r="AE3223">
            <v>3</v>
          </cell>
        </row>
        <row r="3224">
          <cell r="D3224" t="str">
            <v>034068_Z11</v>
          </cell>
          <cell r="P3224">
            <v>0.03</v>
          </cell>
          <cell r="AE3224">
            <v>1</v>
          </cell>
        </row>
        <row r="3225">
          <cell r="D3225" t="str">
            <v>034068_Z11</v>
          </cell>
          <cell r="P3225">
            <v>0.03</v>
          </cell>
          <cell r="AE3225">
            <v>2</v>
          </cell>
        </row>
        <row r="3226">
          <cell r="D3226" t="str">
            <v>034068_Z11</v>
          </cell>
          <cell r="P3226">
            <v>0.03</v>
          </cell>
          <cell r="AE3226">
            <v>3</v>
          </cell>
        </row>
        <row r="3227">
          <cell r="D3227" t="str">
            <v>034070_Z11</v>
          </cell>
          <cell r="P3227">
            <v>7.4999999999999997E-2</v>
          </cell>
          <cell r="AE3227">
            <v>1</v>
          </cell>
        </row>
        <row r="3228">
          <cell r="D3228" t="str">
            <v>034070_Z11</v>
          </cell>
          <cell r="P3228">
            <v>7.4999999999999997E-2</v>
          </cell>
          <cell r="AE3228">
            <v>2</v>
          </cell>
        </row>
        <row r="3229">
          <cell r="D3229" t="str">
            <v>034070_Z11</v>
          </cell>
          <cell r="P3229">
            <v>7.4999999999999997E-2</v>
          </cell>
          <cell r="AE3229">
            <v>3</v>
          </cell>
        </row>
        <row r="3230">
          <cell r="D3230" t="str">
            <v>034071_Z11</v>
          </cell>
          <cell r="P3230">
            <v>0.8</v>
          </cell>
          <cell r="AE3230">
            <v>1</v>
          </cell>
        </row>
        <row r="3231">
          <cell r="D3231" t="str">
            <v>034071_Z11</v>
          </cell>
          <cell r="P3231">
            <v>0.8</v>
          </cell>
          <cell r="AE3231">
            <v>2</v>
          </cell>
        </row>
        <row r="3232">
          <cell r="D3232" t="str">
            <v>034071_Z11</v>
          </cell>
          <cell r="P3232">
            <v>0.8</v>
          </cell>
          <cell r="AE3232">
            <v>3</v>
          </cell>
        </row>
        <row r="3233">
          <cell r="D3233" t="str">
            <v>034075_Z11</v>
          </cell>
          <cell r="P3233">
            <v>1.0999999999999999E-2</v>
          </cell>
          <cell r="AE3233">
            <v>1</v>
          </cell>
        </row>
        <row r="3234">
          <cell r="D3234" t="str">
            <v>034075_Z11</v>
          </cell>
          <cell r="P3234">
            <v>1.0999999999999999E-2</v>
          </cell>
          <cell r="AE3234">
            <v>2</v>
          </cell>
        </row>
        <row r="3235">
          <cell r="D3235" t="str">
            <v>034075_Z11</v>
          </cell>
          <cell r="P3235">
            <v>1.0999999999999999E-2</v>
          </cell>
          <cell r="AE3235">
            <v>3</v>
          </cell>
        </row>
        <row r="3236">
          <cell r="D3236" t="str">
            <v>034076_Z11</v>
          </cell>
          <cell r="P3236">
            <v>1.4999999999999999E-2</v>
          </cell>
          <cell r="AE3236">
            <v>1</v>
          </cell>
        </row>
        <row r="3237">
          <cell r="D3237" t="str">
            <v>034076_Z11</v>
          </cell>
          <cell r="P3237">
            <v>1.4999999999999999E-2</v>
          </cell>
          <cell r="AE3237">
            <v>2</v>
          </cell>
        </row>
        <row r="3238">
          <cell r="D3238" t="str">
            <v>034076_Z11</v>
          </cell>
          <cell r="P3238">
            <v>1.4999999999999999E-2</v>
          </cell>
          <cell r="AE3238">
            <v>3</v>
          </cell>
        </row>
        <row r="3239">
          <cell r="D3239" t="str">
            <v>034084_Z11</v>
          </cell>
          <cell r="P3239">
            <v>5.5E-2</v>
          </cell>
          <cell r="AE3239">
            <v>1</v>
          </cell>
        </row>
        <row r="3240">
          <cell r="D3240" t="str">
            <v>034084_Z11</v>
          </cell>
          <cell r="P3240">
            <v>5.5E-2</v>
          </cell>
          <cell r="AE3240">
            <v>2</v>
          </cell>
        </row>
        <row r="3241">
          <cell r="D3241" t="str">
            <v>034084_Z11</v>
          </cell>
          <cell r="P3241">
            <v>5.5E-2</v>
          </cell>
          <cell r="AE3241">
            <v>3</v>
          </cell>
        </row>
        <row r="3242">
          <cell r="D3242" t="str">
            <v>034094_Z11</v>
          </cell>
          <cell r="P3242">
            <v>1.0999999999999999E-2</v>
          </cell>
          <cell r="AE3242">
            <v>1</v>
          </cell>
        </row>
        <row r="3243">
          <cell r="D3243" t="str">
            <v>034094_Z11</v>
          </cell>
          <cell r="P3243">
            <v>1.0999999999999999E-2</v>
          </cell>
          <cell r="AE3243">
            <v>2</v>
          </cell>
        </row>
        <row r="3244">
          <cell r="D3244" t="str">
            <v>034094_Z11</v>
          </cell>
          <cell r="P3244">
            <v>1.0999999999999999E-2</v>
          </cell>
          <cell r="AE3244">
            <v>3</v>
          </cell>
        </row>
        <row r="3245">
          <cell r="D3245" t="str">
            <v>034101_Z11</v>
          </cell>
          <cell r="P3245">
            <v>0.34599999999999997</v>
          </cell>
          <cell r="AE3245">
            <v>1</v>
          </cell>
        </row>
        <row r="3246">
          <cell r="D3246" t="str">
            <v>034101_Z11</v>
          </cell>
          <cell r="P3246">
            <v>0.34599999999999997</v>
          </cell>
          <cell r="AE3246">
            <v>2</v>
          </cell>
        </row>
        <row r="3247">
          <cell r="D3247" t="str">
            <v>034101_Z11</v>
          </cell>
          <cell r="P3247">
            <v>0.34599999999999997</v>
          </cell>
          <cell r="AE3247">
            <v>3</v>
          </cell>
        </row>
        <row r="3248">
          <cell r="D3248" t="str">
            <v>034105_Z11</v>
          </cell>
          <cell r="P3248">
            <v>0.34799999999999998</v>
          </cell>
          <cell r="AE3248">
            <v>1</v>
          </cell>
        </row>
        <row r="3249">
          <cell r="D3249" t="str">
            <v>034105_Z11</v>
          </cell>
          <cell r="P3249">
            <v>0.34799999999999998</v>
          </cell>
          <cell r="AE3249">
            <v>2</v>
          </cell>
        </row>
        <row r="3250">
          <cell r="D3250" t="str">
            <v>034105_Z11</v>
          </cell>
          <cell r="P3250">
            <v>0.34799999999999998</v>
          </cell>
          <cell r="AE3250">
            <v>3</v>
          </cell>
        </row>
        <row r="3251">
          <cell r="D3251" t="str">
            <v>034111_Z11</v>
          </cell>
          <cell r="P3251">
            <v>1.4999999999999999E-2</v>
          </cell>
          <cell r="AE3251">
            <v>1</v>
          </cell>
        </row>
        <row r="3252">
          <cell r="D3252" t="str">
            <v>034111_Z11</v>
          </cell>
          <cell r="P3252">
            <v>1.4999999999999999E-2</v>
          </cell>
          <cell r="AE3252">
            <v>2</v>
          </cell>
        </row>
        <row r="3253">
          <cell r="D3253" t="str">
            <v>034111_Z11</v>
          </cell>
          <cell r="P3253">
            <v>1.4999999999999999E-2</v>
          </cell>
          <cell r="AE3253">
            <v>3</v>
          </cell>
        </row>
        <row r="3254">
          <cell r="D3254" t="str">
            <v>034112_Z11</v>
          </cell>
          <cell r="P3254">
            <v>1.8499999999999999E-2</v>
          </cell>
          <cell r="AE3254">
            <v>1</v>
          </cell>
        </row>
        <row r="3255">
          <cell r="D3255" t="str">
            <v>034112_Z11</v>
          </cell>
          <cell r="P3255">
            <v>1.8499999999999999E-2</v>
          </cell>
          <cell r="AE3255">
            <v>2</v>
          </cell>
        </row>
        <row r="3256">
          <cell r="D3256" t="str">
            <v>034112_Z11</v>
          </cell>
          <cell r="P3256">
            <v>1.8499999999999999E-2</v>
          </cell>
          <cell r="AE3256">
            <v>3</v>
          </cell>
        </row>
        <row r="3257">
          <cell r="D3257" t="str">
            <v>034115_Z11</v>
          </cell>
          <cell r="P3257">
            <v>3.23</v>
          </cell>
          <cell r="AE3257">
            <v>1</v>
          </cell>
        </row>
        <row r="3258">
          <cell r="D3258" t="str">
            <v>034115_Z11</v>
          </cell>
          <cell r="P3258">
            <v>3.23</v>
          </cell>
          <cell r="AE3258">
            <v>2</v>
          </cell>
        </row>
        <row r="3259">
          <cell r="D3259" t="str">
            <v>034115_Z11</v>
          </cell>
          <cell r="P3259">
            <v>3.23</v>
          </cell>
          <cell r="AE3259">
            <v>3</v>
          </cell>
        </row>
        <row r="3260">
          <cell r="D3260" t="str">
            <v>034116_Z11</v>
          </cell>
          <cell r="P3260">
            <v>3.23</v>
          </cell>
          <cell r="AE3260">
            <v>1</v>
          </cell>
        </row>
        <row r="3261">
          <cell r="D3261" t="str">
            <v>034116_Z11</v>
          </cell>
          <cell r="P3261">
            <v>3.23</v>
          </cell>
          <cell r="AE3261">
            <v>2</v>
          </cell>
        </row>
        <row r="3262">
          <cell r="D3262" t="str">
            <v>034116_Z11</v>
          </cell>
          <cell r="P3262">
            <v>3.23</v>
          </cell>
          <cell r="AE3262">
            <v>3</v>
          </cell>
        </row>
        <row r="3263">
          <cell r="D3263" t="str">
            <v>034122_Z11</v>
          </cell>
          <cell r="P3263">
            <v>0.03</v>
          </cell>
          <cell r="AE3263">
            <v>1</v>
          </cell>
        </row>
        <row r="3264">
          <cell r="D3264" t="str">
            <v>034122_Z11</v>
          </cell>
          <cell r="P3264">
            <v>0.03</v>
          </cell>
          <cell r="AE3264">
            <v>2</v>
          </cell>
        </row>
        <row r="3265">
          <cell r="D3265" t="str">
            <v>034122_Z11</v>
          </cell>
          <cell r="P3265">
            <v>0.03</v>
          </cell>
          <cell r="AE3265">
            <v>3</v>
          </cell>
        </row>
        <row r="3266">
          <cell r="D3266" t="str">
            <v>034123_Z11</v>
          </cell>
          <cell r="P3266">
            <v>1.4999999999999999E-2</v>
          </cell>
          <cell r="AE3266">
            <v>1</v>
          </cell>
        </row>
        <row r="3267">
          <cell r="D3267" t="str">
            <v>034123_Z11</v>
          </cell>
          <cell r="P3267">
            <v>1.4999999999999999E-2</v>
          </cell>
          <cell r="AE3267">
            <v>2</v>
          </cell>
        </row>
        <row r="3268">
          <cell r="D3268" t="str">
            <v>034123_Z11</v>
          </cell>
          <cell r="P3268">
            <v>1.4999999999999999E-2</v>
          </cell>
          <cell r="AE3268">
            <v>3</v>
          </cell>
        </row>
        <row r="3269">
          <cell r="D3269" t="str">
            <v>034124_Z11</v>
          </cell>
          <cell r="P3269">
            <v>1.4999999999999999E-2</v>
          </cell>
          <cell r="AE3269">
            <v>1</v>
          </cell>
        </row>
        <row r="3270">
          <cell r="D3270" t="str">
            <v>034124_Z11</v>
          </cell>
          <cell r="P3270">
            <v>1.4999999999999999E-2</v>
          </cell>
          <cell r="AE3270">
            <v>2</v>
          </cell>
        </row>
        <row r="3271">
          <cell r="D3271" t="str">
            <v>034124_Z11</v>
          </cell>
          <cell r="P3271">
            <v>1.4999999999999999E-2</v>
          </cell>
          <cell r="AE3271">
            <v>3</v>
          </cell>
        </row>
        <row r="3272">
          <cell r="D3272" t="str">
            <v>034125_Z11</v>
          </cell>
          <cell r="P3272">
            <v>4.4999999999999998E-2</v>
          </cell>
          <cell r="AE3272">
            <v>1</v>
          </cell>
        </row>
        <row r="3273">
          <cell r="D3273" t="str">
            <v>034125_Z11</v>
          </cell>
          <cell r="P3273">
            <v>4.4999999999999998E-2</v>
          </cell>
          <cell r="AE3273">
            <v>2</v>
          </cell>
        </row>
        <row r="3274">
          <cell r="D3274" t="str">
            <v>034125_Z11</v>
          </cell>
          <cell r="P3274">
            <v>4.4999999999999998E-2</v>
          </cell>
          <cell r="AE3274">
            <v>3</v>
          </cell>
        </row>
        <row r="3275">
          <cell r="D3275" t="str">
            <v>034143_Z11</v>
          </cell>
          <cell r="P3275">
            <v>4.8000000000000001E-2</v>
          </cell>
          <cell r="AE3275">
            <v>1</v>
          </cell>
        </row>
        <row r="3276">
          <cell r="D3276" t="str">
            <v>034143_Z11</v>
          </cell>
          <cell r="P3276">
            <v>4.8000000000000001E-2</v>
          </cell>
          <cell r="AE3276">
            <v>2</v>
          </cell>
        </row>
        <row r="3277">
          <cell r="D3277" t="str">
            <v>034143_Z11</v>
          </cell>
          <cell r="P3277">
            <v>4.8000000000000001E-2</v>
          </cell>
          <cell r="AE3277">
            <v>3</v>
          </cell>
        </row>
        <row r="3278">
          <cell r="D3278" t="str">
            <v>034144_Z11</v>
          </cell>
          <cell r="P3278">
            <v>4.4999999999999998E-2</v>
          </cell>
          <cell r="AE3278">
            <v>1</v>
          </cell>
        </row>
        <row r="3279">
          <cell r="D3279" t="str">
            <v>034144_Z11</v>
          </cell>
          <cell r="P3279">
            <v>4.4999999999999998E-2</v>
          </cell>
          <cell r="AE3279">
            <v>2</v>
          </cell>
        </row>
        <row r="3280">
          <cell r="D3280" t="str">
            <v>034144_Z11</v>
          </cell>
          <cell r="P3280">
            <v>4.4999999999999998E-2</v>
          </cell>
          <cell r="AE3280">
            <v>3</v>
          </cell>
        </row>
        <row r="3281">
          <cell r="D3281" t="str">
            <v>034153_Z11</v>
          </cell>
          <cell r="P3281">
            <v>1.2</v>
          </cell>
          <cell r="AE3281">
            <v>1</v>
          </cell>
        </row>
        <row r="3282">
          <cell r="D3282" t="str">
            <v>034153_Z11</v>
          </cell>
          <cell r="P3282">
            <v>1.2</v>
          </cell>
          <cell r="AE3282">
            <v>2</v>
          </cell>
        </row>
        <row r="3283">
          <cell r="D3283" t="str">
            <v>034153_Z11</v>
          </cell>
          <cell r="P3283">
            <v>1.2</v>
          </cell>
          <cell r="AE3283">
            <v>3</v>
          </cell>
        </row>
        <row r="3284">
          <cell r="D3284" t="str">
            <v>034154_Z11</v>
          </cell>
          <cell r="P3284">
            <v>1.2</v>
          </cell>
          <cell r="AE3284">
            <v>1</v>
          </cell>
        </row>
        <row r="3285">
          <cell r="D3285" t="str">
            <v>034154_Z11</v>
          </cell>
          <cell r="P3285">
            <v>1.2</v>
          </cell>
          <cell r="AE3285">
            <v>2</v>
          </cell>
        </row>
        <row r="3286">
          <cell r="D3286" t="str">
            <v>034154_Z11</v>
          </cell>
          <cell r="P3286">
            <v>1.2</v>
          </cell>
          <cell r="AE3286">
            <v>3</v>
          </cell>
        </row>
        <row r="3287">
          <cell r="D3287" t="str">
            <v>034155_Z11</v>
          </cell>
          <cell r="P3287">
            <v>1.2</v>
          </cell>
          <cell r="AE3287">
            <v>1</v>
          </cell>
        </row>
        <row r="3288">
          <cell r="D3288" t="str">
            <v>034155_Z11</v>
          </cell>
          <cell r="P3288">
            <v>1.2</v>
          </cell>
          <cell r="AE3288">
            <v>2</v>
          </cell>
        </row>
        <row r="3289">
          <cell r="D3289" t="str">
            <v>034155_Z11</v>
          </cell>
          <cell r="P3289">
            <v>1.2</v>
          </cell>
          <cell r="AE3289">
            <v>3</v>
          </cell>
        </row>
        <row r="3290">
          <cell r="D3290" t="str">
            <v>034156_Z11</v>
          </cell>
          <cell r="P3290">
            <v>1.2</v>
          </cell>
          <cell r="AE3290">
            <v>1</v>
          </cell>
        </row>
        <row r="3291">
          <cell r="D3291" t="str">
            <v>034156_Z11</v>
          </cell>
          <cell r="P3291">
            <v>1.2</v>
          </cell>
          <cell r="AE3291">
            <v>2</v>
          </cell>
        </row>
        <row r="3292">
          <cell r="D3292" t="str">
            <v>034156_Z11</v>
          </cell>
          <cell r="P3292">
            <v>1.2</v>
          </cell>
          <cell r="AE3292">
            <v>3</v>
          </cell>
        </row>
        <row r="3293">
          <cell r="D3293" t="str">
            <v>034170_Z11</v>
          </cell>
          <cell r="P3293">
            <v>0.3</v>
          </cell>
          <cell r="AE3293">
            <v>1</v>
          </cell>
        </row>
        <row r="3294">
          <cell r="D3294" t="str">
            <v>034170_Z11</v>
          </cell>
          <cell r="P3294">
            <v>0.3</v>
          </cell>
          <cell r="AE3294">
            <v>2</v>
          </cell>
        </row>
        <row r="3295">
          <cell r="D3295" t="str">
            <v>034170_Z11</v>
          </cell>
          <cell r="P3295">
            <v>0.3</v>
          </cell>
          <cell r="AE3295">
            <v>3</v>
          </cell>
        </row>
        <row r="3296">
          <cell r="D3296" t="str">
            <v>034177_Z11</v>
          </cell>
          <cell r="P3296">
            <v>5.5E-2</v>
          </cell>
          <cell r="AE3296">
            <v>1</v>
          </cell>
        </row>
        <row r="3297">
          <cell r="D3297" t="str">
            <v>034177_Z11</v>
          </cell>
          <cell r="P3297">
            <v>5.5E-2</v>
          </cell>
          <cell r="AE3297">
            <v>2</v>
          </cell>
        </row>
        <row r="3298">
          <cell r="D3298" t="str">
            <v>034177_Z11</v>
          </cell>
          <cell r="P3298">
            <v>5.5E-2</v>
          </cell>
          <cell r="AE3298">
            <v>3</v>
          </cell>
        </row>
        <row r="3299">
          <cell r="D3299" t="str">
            <v>034178_Z11</v>
          </cell>
          <cell r="P3299">
            <v>5.5E-2</v>
          </cell>
          <cell r="AE3299">
            <v>1</v>
          </cell>
        </row>
        <row r="3300">
          <cell r="D3300" t="str">
            <v>034178_Z11</v>
          </cell>
          <cell r="P3300">
            <v>5.5E-2</v>
          </cell>
          <cell r="AE3300">
            <v>2</v>
          </cell>
        </row>
        <row r="3301">
          <cell r="D3301" t="str">
            <v>034178_Z11</v>
          </cell>
          <cell r="P3301">
            <v>5.5E-2</v>
          </cell>
          <cell r="AE3301">
            <v>3</v>
          </cell>
        </row>
        <row r="3302">
          <cell r="D3302" t="str">
            <v>034179_Z11</v>
          </cell>
          <cell r="P3302">
            <v>5.5E-2</v>
          </cell>
          <cell r="AE3302">
            <v>1</v>
          </cell>
        </row>
        <row r="3303">
          <cell r="D3303" t="str">
            <v>034179_Z11</v>
          </cell>
          <cell r="P3303">
            <v>5.5E-2</v>
          </cell>
          <cell r="AE3303">
            <v>2</v>
          </cell>
        </row>
        <row r="3304">
          <cell r="D3304" t="str">
            <v>034179_Z11</v>
          </cell>
          <cell r="P3304">
            <v>5.5E-2</v>
          </cell>
          <cell r="AE3304">
            <v>3</v>
          </cell>
        </row>
        <row r="3305">
          <cell r="D3305" t="str">
            <v>034180_Z11</v>
          </cell>
          <cell r="P3305">
            <v>5.5E-2</v>
          </cell>
          <cell r="AE3305">
            <v>1</v>
          </cell>
        </row>
        <row r="3306">
          <cell r="D3306" t="str">
            <v>034180_Z11</v>
          </cell>
          <cell r="P3306">
            <v>5.5E-2</v>
          </cell>
          <cell r="AE3306">
            <v>2</v>
          </cell>
        </row>
        <row r="3307">
          <cell r="D3307" t="str">
            <v>034180_Z11</v>
          </cell>
          <cell r="P3307">
            <v>5.5E-2</v>
          </cell>
          <cell r="AE3307">
            <v>3</v>
          </cell>
        </row>
        <row r="3308">
          <cell r="D3308" t="str">
            <v>034188_Z11</v>
          </cell>
          <cell r="P3308">
            <v>0.95</v>
          </cell>
          <cell r="AE3308">
            <v>1</v>
          </cell>
        </row>
        <row r="3309">
          <cell r="D3309" t="str">
            <v>034188_Z11</v>
          </cell>
          <cell r="P3309">
            <v>0.95</v>
          </cell>
          <cell r="AE3309">
            <v>2</v>
          </cell>
        </row>
        <row r="3310">
          <cell r="D3310" t="str">
            <v>034188_Z11</v>
          </cell>
          <cell r="P3310">
            <v>0.95</v>
          </cell>
          <cell r="AE3310">
            <v>3</v>
          </cell>
        </row>
        <row r="3311">
          <cell r="D3311" t="str">
            <v>034189_Z11</v>
          </cell>
          <cell r="P3311">
            <v>0.16</v>
          </cell>
          <cell r="AE3311">
            <v>1</v>
          </cell>
        </row>
        <row r="3312">
          <cell r="D3312" t="str">
            <v>034189_Z11</v>
          </cell>
          <cell r="P3312">
            <v>0.16</v>
          </cell>
          <cell r="AE3312">
            <v>2</v>
          </cell>
        </row>
        <row r="3313">
          <cell r="D3313" t="str">
            <v>034189_Z11</v>
          </cell>
          <cell r="P3313">
            <v>0.16</v>
          </cell>
          <cell r="AE3313">
            <v>3</v>
          </cell>
        </row>
        <row r="3314">
          <cell r="D3314" t="str">
            <v>034191_Z11</v>
          </cell>
          <cell r="P3314">
            <v>1.4999999999999999E-2</v>
          </cell>
          <cell r="AE3314">
            <v>1</v>
          </cell>
        </row>
        <row r="3315">
          <cell r="D3315" t="str">
            <v>034191_Z11</v>
          </cell>
          <cell r="P3315">
            <v>1.4999999999999999E-2</v>
          </cell>
          <cell r="AE3315">
            <v>2</v>
          </cell>
        </row>
        <row r="3316">
          <cell r="D3316" t="str">
            <v>034191_Z11</v>
          </cell>
          <cell r="P3316">
            <v>1.4999999999999999E-2</v>
          </cell>
          <cell r="AE3316">
            <v>3</v>
          </cell>
        </row>
        <row r="3317">
          <cell r="D3317" t="str">
            <v>034203_Z11</v>
          </cell>
          <cell r="P3317">
            <v>1.4999999999999999E-2</v>
          </cell>
          <cell r="AE3317">
            <v>1</v>
          </cell>
        </row>
        <row r="3318">
          <cell r="D3318" t="str">
            <v>034203_Z11</v>
          </cell>
          <cell r="P3318">
            <v>1.4999999999999999E-2</v>
          </cell>
          <cell r="AE3318">
            <v>2</v>
          </cell>
        </row>
        <row r="3319">
          <cell r="D3319" t="str">
            <v>034203_Z11</v>
          </cell>
          <cell r="P3319">
            <v>1.4999999999999999E-2</v>
          </cell>
          <cell r="AE3319">
            <v>3</v>
          </cell>
        </row>
        <row r="3320">
          <cell r="D3320" t="str">
            <v>034205_Z11</v>
          </cell>
          <cell r="P3320">
            <v>0.315</v>
          </cell>
          <cell r="AE3320">
            <v>1</v>
          </cell>
        </row>
        <row r="3321">
          <cell r="D3321" t="str">
            <v>034205_Z11</v>
          </cell>
          <cell r="P3321">
            <v>0.315</v>
          </cell>
          <cell r="AE3321">
            <v>2</v>
          </cell>
        </row>
        <row r="3322">
          <cell r="D3322" t="str">
            <v>034205_Z11</v>
          </cell>
          <cell r="P3322">
            <v>0.315</v>
          </cell>
          <cell r="AE3322">
            <v>3</v>
          </cell>
        </row>
        <row r="3323">
          <cell r="D3323" t="str">
            <v>034206_Z11</v>
          </cell>
          <cell r="P3323">
            <v>0.15</v>
          </cell>
          <cell r="AE3323">
            <v>1</v>
          </cell>
        </row>
        <row r="3324">
          <cell r="D3324" t="str">
            <v>034206_Z11</v>
          </cell>
          <cell r="P3324">
            <v>0.15</v>
          </cell>
          <cell r="AE3324">
            <v>2</v>
          </cell>
        </row>
        <row r="3325">
          <cell r="D3325" t="str">
            <v>034206_Z11</v>
          </cell>
          <cell r="P3325">
            <v>0.15</v>
          </cell>
          <cell r="AE3325">
            <v>3</v>
          </cell>
        </row>
        <row r="3326">
          <cell r="D3326" t="str">
            <v>034232_Z11</v>
          </cell>
          <cell r="P3326">
            <v>0.2</v>
          </cell>
          <cell r="AE3326">
            <v>1</v>
          </cell>
        </row>
        <row r="3327">
          <cell r="D3327" t="str">
            <v>034232_Z11</v>
          </cell>
          <cell r="P3327">
            <v>0.2</v>
          </cell>
          <cell r="AE3327">
            <v>2</v>
          </cell>
        </row>
        <row r="3328">
          <cell r="D3328" t="str">
            <v>034232_Z11</v>
          </cell>
          <cell r="P3328">
            <v>0.2</v>
          </cell>
          <cell r="AE3328">
            <v>3</v>
          </cell>
        </row>
        <row r="3329">
          <cell r="D3329" t="str">
            <v>034235_Z11</v>
          </cell>
          <cell r="P3329">
            <v>0.11</v>
          </cell>
          <cell r="AE3329">
            <v>1</v>
          </cell>
        </row>
        <row r="3330">
          <cell r="D3330" t="str">
            <v>034235_Z11</v>
          </cell>
          <cell r="P3330">
            <v>0.11</v>
          </cell>
          <cell r="AE3330">
            <v>2</v>
          </cell>
        </row>
        <row r="3331">
          <cell r="D3331" t="str">
            <v>034235_Z11</v>
          </cell>
          <cell r="P3331">
            <v>0.11</v>
          </cell>
          <cell r="AE3331">
            <v>3</v>
          </cell>
        </row>
        <row r="3332">
          <cell r="D3332" t="str">
            <v>034240_Z11</v>
          </cell>
          <cell r="P3332">
            <v>1.4999999999999999E-2</v>
          </cell>
          <cell r="AE3332">
            <v>1</v>
          </cell>
        </row>
        <row r="3333">
          <cell r="D3333" t="str">
            <v>034240_Z11</v>
          </cell>
          <cell r="P3333">
            <v>1.4999999999999999E-2</v>
          </cell>
          <cell r="AE3333">
            <v>2</v>
          </cell>
        </row>
        <row r="3334">
          <cell r="D3334" t="str">
            <v>034240_Z11</v>
          </cell>
          <cell r="P3334">
            <v>1.4999999999999999E-2</v>
          </cell>
          <cell r="AE3334">
            <v>3</v>
          </cell>
        </row>
        <row r="3335">
          <cell r="D3335" t="str">
            <v>034241_Z11</v>
          </cell>
          <cell r="P3335">
            <v>7.4999999999999997E-3</v>
          </cell>
          <cell r="AE3335">
            <v>1</v>
          </cell>
        </row>
        <row r="3336">
          <cell r="D3336" t="str">
            <v>034241_Z11</v>
          </cell>
          <cell r="P3336">
            <v>7.4999999999999997E-3</v>
          </cell>
          <cell r="AE3336">
            <v>2</v>
          </cell>
        </row>
        <row r="3337">
          <cell r="D3337" t="str">
            <v>034241_Z11</v>
          </cell>
          <cell r="P3337">
            <v>7.4999999999999997E-3</v>
          </cell>
          <cell r="AE3337">
            <v>3</v>
          </cell>
        </row>
        <row r="3338">
          <cell r="D3338" t="str">
            <v>034245_Z11</v>
          </cell>
          <cell r="P3338">
            <v>0.03</v>
          </cell>
          <cell r="AE3338">
            <v>1</v>
          </cell>
        </row>
        <row r="3339">
          <cell r="D3339" t="str">
            <v>034245_Z11</v>
          </cell>
          <cell r="P3339">
            <v>0.03</v>
          </cell>
          <cell r="AE3339">
            <v>2</v>
          </cell>
        </row>
        <row r="3340">
          <cell r="D3340" t="str">
            <v>034245_Z11</v>
          </cell>
          <cell r="P3340">
            <v>0.03</v>
          </cell>
          <cell r="AE3340">
            <v>3</v>
          </cell>
        </row>
        <row r="3341">
          <cell r="D3341" t="str">
            <v>034246_Z11</v>
          </cell>
          <cell r="P3341">
            <v>2.3E-2</v>
          </cell>
          <cell r="AE3341">
            <v>1</v>
          </cell>
        </row>
        <row r="3342">
          <cell r="D3342" t="str">
            <v>034246_Z11</v>
          </cell>
          <cell r="P3342">
            <v>2.3E-2</v>
          </cell>
          <cell r="AE3342">
            <v>2</v>
          </cell>
        </row>
        <row r="3343">
          <cell r="D3343" t="str">
            <v>034246_Z11</v>
          </cell>
          <cell r="P3343">
            <v>2.3E-2</v>
          </cell>
          <cell r="AE3343">
            <v>3</v>
          </cell>
        </row>
        <row r="3344">
          <cell r="D3344" t="str">
            <v>034261_Z11</v>
          </cell>
          <cell r="P3344">
            <v>0.08</v>
          </cell>
          <cell r="AE3344">
            <v>1</v>
          </cell>
        </row>
        <row r="3345">
          <cell r="D3345" t="str">
            <v>034261_Z11</v>
          </cell>
          <cell r="P3345">
            <v>0.08</v>
          </cell>
          <cell r="AE3345">
            <v>2</v>
          </cell>
        </row>
        <row r="3346">
          <cell r="D3346" t="str">
            <v>034261_Z11</v>
          </cell>
          <cell r="P3346">
            <v>0.08</v>
          </cell>
          <cell r="AE3346">
            <v>3</v>
          </cell>
        </row>
        <row r="3347">
          <cell r="D3347" t="str">
            <v>034293_Z11</v>
          </cell>
          <cell r="P3347">
            <v>9.9000000000000005E-2</v>
          </cell>
          <cell r="AE3347">
            <v>1</v>
          </cell>
        </row>
        <row r="3348">
          <cell r="D3348" t="str">
            <v>034293_Z11</v>
          </cell>
          <cell r="P3348">
            <v>9.9000000000000005E-2</v>
          </cell>
          <cell r="AE3348">
            <v>2</v>
          </cell>
        </row>
        <row r="3349">
          <cell r="D3349" t="str">
            <v>034293_Z11</v>
          </cell>
          <cell r="P3349">
            <v>9.9000000000000005E-2</v>
          </cell>
          <cell r="AE3349">
            <v>3</v>
          </cell>
        </row>
        <row r="3350">
          <cell r="D3350" t="str">
            <v>034294_Z11</v>
          </cell>
          <cell r="P3350">
            <v>9.9000000000000005E-2</v>
          </cell>
          <cell r="AE3350">
            <v>1</v>
          </cell>
        </row>
        <row r="3351">
          <cell r="D3351" t="str">
            <v>034294_Z11</v>
          </cell>
          <cell r="P3351">
            <v>9.9000000000000005E-2</v>
          </cell>
          <cell r="AE3351">
            <v>2</v>
          </cell>
        </row>
        <row r="3352">
          <cell r="D3352" t="str">
            <v>034294_Z11</v>
          </cell>
          <cell r="P3352">
            <v>9.9000000000000005E-2</v>
          </cell>
          <cell r="AE3352">
            <v>3</v>
          </cell>
        </row>
        <row r="3353">
          <cell r="D3353" t="str">
            <v>034298_Z11</v>
          </cell>
          <cell r="P3353">
            <v>0.16</v>
          </cell>
          <cell r="AE3353">
            <v>1</v>
          </cell>
        </row>
        <row r="3354">
          <cell r="D3354" t="str">
            <v>034298_Z11</v>
          </cell>
          <cell r="P3354">
            <v>0.16</v>
          </cell>
          <cell r="AE3354">
            <v>2</v>
          </cell>
        </row>
        <row r="3355">
          <cell r="D3355" t="str">
            <v>034298_Z11</v>
          </cell>
          <cell r="P3355">
            <v>0.16</v>
          </cell>
          <cell r="AE3355">
            <v>3</v>
          </cell>
        </row>
        <row r="3356">
          <cell r="D3356" t="str">
            <v>034301_Z11</v>
          </cell>
          <cell r="P3356">
            <v>4.4999999999999998E-2</v>
          </cell>
          <cell r="AE3356">
            <v>1</v>
          </cell>
        </row>
        <row r="3357">
          <cell r="D3357" t="str">
            <v>034301_Z11</v>
          </cell>
          <cell r="P3357">
            <v>4.4999999999999998E-2</v>
          </cell>
          <cell r="AE3357">
            <v>2</v>
          </cell>
        </row>
        <row r="3358">
          <cell r="D3358" t="str">
            <v>034301_Z11</v>
          </cell>
          <cell r="P3358">
            <v>4.4999999999999998E-2</v>
          </cell>
          <cell r="AE3358">
            <v>3</v>
          </cell>
        </row>
        <row r="3359">
          <cell r="D3359" t="str">
            <v>034307_Z11</v>
          </cell>
          <cell r="P3359">
            <v>3.0000000000000001E-3</v>
          </cell>
          <cell r="AE3359">
            <v>1</v>
          </cell>
        </row>
        <row r="3360">
          <cell r="D3360" t="str">
            <v>034307_Z11</v>
          </cell>
          <cell r="P3360">
            <v>3.0000000000000001E-3</v>
          </cell>
          <cell r="AE3360">
            <v>2</v>
          </cell>
        </row>
        <row r="3361">
          <cell r="D3361" t="str">
            <v>034307_Z11</v>
          </cell>
          <cell r="P3361">
            <v>3.0000000000000001E-3</v>
          </cell>
          <cell r="AE3361">
            <v>3</v>
          </cell>
        </row>
        <row r="3362">
          <cell r="D3362" t="str">
            <v>034318_Z11</v>
          </cell>
          <cell r="P3362">
            <v>4.4999999999999998E-2</v>
          </cell>
          <cell r="AE3362">
            <v>1</v>
          </cell>
        </row>
        <row r="3363">
          <cell r="D3363" t="str">
            <v>034318_Z11</v>
          </cell>
          <cell r="P3363">
            <v>4.4999999999999998E-2</v>
          </cell>
          <cell r="AE3363">
            <v>2</v>
          </cell>
        </row>
        <row r="3364">
          <cell r="D3364" t="str">
            <v>034319_Z11</v>
          </cell>
          <cell r="P3364">
            <v>4.4999999999999998E-2</v>
          </cell>
          <cell r="AE3364">
            <v>1</v>
          </cell>
        </row>
        <row r="3365">
          <cell r="D3365" t="str">
            <v>034319_Z11</v>
          </cell>
          <cell r="P3365">
            <v>4.4999999999999998E-2</v>
          </cell>
          <cell r="AE3365">
            <v>2</v>
          </cell>
        </row>
        <row r="3366">
          <cell r="D3366" t="str">
            <v>034338_Z11</v>
          </cell>
          <cell r="P3366">
            <v>0.15</v>
          </cell>
          <cell r="AE3366">
            <v>1</v>
          </cell>
        </row>
        <row r="3367">
          <cell r="D3367" t="str">
            <v>034338_Z11</v>
          </cell>
          <cell r="P3367">
            <v>0.15</v>
          </cell>
          <cell r="AE3367">
            <v>2</v>
          </cell>
        </row>
        <row r="3368">
          <cell r="D3368" t="str">
            <v>034338_Z11</v>
          </cell>
          <cell r="P3368">
            <v>0.15</v>
          </cell>
          <cell r="AE3368">
            <v>3</v>
          </cell>
        </row>
        <row r="3369">
          <cell r="D3369" t="str">
            <v>034341_Z11</v>
          </cell>
          <cell r="P3369">
            <v>7.0000000000000007E-2</v>
          </cell>
          <cell r="AE3369">
            <v>1</v>
          </cell>
        </row>
        <row r="3370">
          <cell r="D3370" t="str">
            <v>034341_Z11</v>
          </cell>
          <cell r="P3370">
            <v>7.0000000000000007E-2</v>
          </cell>
          <cell r="AE3370">
            <v>2</v>
          </cell>
        </row>
        <row r="3371">
          <cell r="D3371" t="str">
            <v>034341_Z11</v>
          </cell>
          <cell r="P3371">
            <v>7.0000000000000007E-2</v>
          </cell>
          <cell r="AE3371">
            <v>3</v>
          </cell>
        </row>
        <row r="3372">
          <cell r="D3372" t="str">
            <v>034342_Z11</v>
          </cell>
          <cell r="P3372">
            <v>7.0000000000000007E-2</v>
          </cell>
          <cell r="AE3372">
            <v>1</v>
          </cell>
        </row>
        <row r="3373">
          <cell r="D3373" t="str">
            <v>034342_Z11</v>
          </cell>
          <cell r="P3373">
            <v>7.0000000000000007E-2</v>
          </cell>
          <cell r="AE3373">
            <v>2</v>
          </cell>
        </row>
        <row r="3374">
          <cell r="D3374" t="str">
            <v>034342_Z11</v>
          </cell>
          <cell r="P3374">
            <v>7.0000000000000007E-2</v>
          </cell>
          <cell r="AE3374">
            <v>3</v>
          </cell>
        </row>
        <row r="3375">
          <cell r="D3375" t="str">
            <v>034343_Z11</v>
          </cell>
          <cell r="P3375">
            <v>7.0000000000000007E-2</v>
          </cell>
          <cell r="AE3375">
            <v>1</v>
          </cell>
        </row>
        <row r="3376">
          <cell r="D3376" t="str">
            <v>034343_Z11</v>
          </cell>
          <cell r="P3376">
            <v>7.0000000000000007E-2</v>
          </cell>
          <cell r="AE3376">
            <v>2</v>
          </cell>
        </row>
        <row r="3377">
          <cell r="D3377" t="str">
            <v>034343_Z11</v>
          </cell>
          <cell r="P3377">
            <v>7.0000000000000007E-2</v>
          </cell>
          <cell r="AE3377">
            <v>3</v>
          </cell>
        </row>
        <row r="3378">
          <cell r="D3378" t="str">
            <v>034364_Z11</v>
          </cell>
          <cell r="P3378">
            <v>4.4999999999999998E-2</v>
          </cell>
          <cell r="AE3378">
            <v>1</v>
          </cell>
        </row>
        <row r="3379">
          <cell r="D3379" t="str">
            <v>034364_Z11</v>
          </cell>
          <cell r="P3379">
            <v>4.4999999999999998E-2</v>
          </cell>
          <cell r="AE3379">
            <v>2</v>
          </cell>
        </row>
        <row r="3380">
          <cell r="D3380" t="str">
            <v>034364_Z11</v>
          </cell>
          <cell r="P3380">
            <v>4.4999999999999998E-2</v>
          </cell>
          <cell r="AE3380">
            <v>3</v>
          </cell>
        </row>
        <row r="3381">
          <cell r="D3381" t="str">
            <v>034365_Z11</v>
          </cell>
          <cell r="P3381">
            <v>4.4999999999999998E-2</v>
          </cell>
          <cell r="AE3381">
            <v>1</v>
          </cell>
        </row>
        <row r="3382">
          <cell r="D3382" t="str">
            <v>034365_Z11</v>
          </cell>
          <cell r="P3382">
            <v>4.4999999999999998E-2</v>
          </cell>
          <cell r="AE3382">
            <v>2</v>
          </cell>
        </row>
        <row r="3383">
          <cell r="D3383" t="str">
            <v>034365_Z11</v>
          </cell>
          <cell r="P3383">
            <v>4.4999999999999998E-2</v>
          </cell>
          <cell r="AE3383">
            <v>3</v>
          </cell>
        </row>
        <row r="3384">
          <cell r="D3384" t="str">
            <v>034372_Z11</v>
          </cell>
          <cell r="P3384">
            <v>2.3E-2</v>
          </cell>
          <cell r="AE3384">
            <v>1</v>
          </cell>
        </row>
        <row r="3385">
          <cell r="D3385" t="str">
            <v>034372_Z11</v>
          </cell>
          <cell r="P3385">
            <v>2.3E-2</v>
          </cell>
          <cell r="AE3385">
            <v>2</v>
          </cell>
        </row>
        <row r="3386">
          <cell r="D3386" t="str">
            <v>034372_Z11</v>
          </cell>
          <cell r="P3386">
            <v>2.3E-2</v>
          </cell>
          <cell r="AE3386">
            <v>3</v>
          </cell>
        </row>
        <row r="3387">
          <cell r="D3387" t="str">
            <v>034373_Z11</v>
          </cell>
          <cell r="P3387">
            <v>4.2000000000000003E-2</v>
          </cell>
          <cell r="AE3387">
            <v>1</v>
          </cell>
        </row>
        <row r="3388">
          <cell r="D3388" t="str">
            <v>034373_Z11</v>
          </cell>
          <cell r="P3388">
            <v>4.2000000000000003E-2</v>
          </cell>
          <cell r="AE3388">
            <v>2</v>
          </cell>
        </row>
        <row r="3389">
          <cell r="D3389" t="str">
            <v>034373_Z11</v>
          </cell>
          <cell r="P3389">
            <v>4.2000000000000003E-2</v>
          </cell>
          <cell r="AE3389">
            <v>3</v>
          </cell>
        </row>
        <row r="3390">
          <cell r="D3390" t="str">
            <v>034392_Z11</v>
          </cell>
          <cell r="P3390">
            <v>0.09</v>
          </cell>
          <cell r="AE3390">
            <v>1</v>
          </cell>
        </row>
        <row r="3391">
          <cell r="D3391" t="str">
            <v>034392_Z11</v>
          </cell>
          <cell r="P3391">
            <v>0.09</v>
          </cell>
          <cell r="AE3391">
            <v>2</v>
          </cell>
        </row>
        <row r="3392">
          <cell r="D3392" t="str">
            <v>034392_Z11</v>
          </cell>
          <cell r="P3392">
            <v>0.09</v>
          </cell>
          <cell r="AE3392">
            <v>3</v>
          </cell>
        </row>
        <row r="3393">
          <cell r="D3393" t="str">
            <v>034393_Z11</v>
          </cell>
          <cell r="P3393">
            <v>7.4999999999999997E-3</v>
          </cell>
          <cell r="AE3393">
            <v>1</v>
          </cell>
        </row>
        <row r="3394">
          <cell r="D3394" t="str">
            <v>034393_Z11</v>
          </cell>
          <cell r="P3394">
            <v>7.4999999999999997E-3</v>
          </cell>
          <cell r="AE3394">
            <v>2</v>
          </cell>
        </row>
        <row r="3395">
          <cell r="D3395" t="str">
            <v>034393_Z11</v>
          </cell>
          <cell r="P3395">
            <v>7.4999999999999997E-3</v>
          </cell>
          <cell r="AE3395">
            <v>3</v>
          </cell>
        </row>
        <row r="3396">
          <cell r="D3396" t="str">
            <v>034409_Z11</v>
          </cell>
          <cell r="P3396">
            <v>7.4999999999999997E-2</v>
          </cell>
          <cell r="AE3396">
            <v>1</v>
          </cell>
        </row>
        <row r="3397">
          <cell r="D3397" t="str">
            <v>034409_Z11</v>
          </cell>
          <cell r="P3397">
            <v>7.4999999999999997E-2</v>
          </cell>
          <cell r="AE3397">
            <v>2</v>
          </cell>
        </row>
        <row r="3398">
          <cell r="D3398" t="str">
            <v>034409_Z11</v>
          </cell>
          <cell r="P3398">
            <v>7.4999999999999997E-2</v>
          </cell>
          <cell r="AE3398">
            <v>3</v>
          </cell>
        </row>
        <row r="3399">
          <cell r="D3399" t="str">
            <v>034411_Z11</v>
          </cell>
          <cell r="P3399">
            <v>4.0000000000000001E-3</v>
          </cell>
          <cell r="AE3399">
            <v>1</v>
          </cell>
        </row>
        <row r="3400">
          <cell r="D3400" t="str">
            <v>034411_Z11</v>
          </cell>
          <cell r="P3400">
            <v>4.0000000000000001E-3</v>
          </cell>
          <cell r="AE3400">
            <v>2</v>
          </cell>
        </row>
        <row r="3401">
          <cell r="D3401" t="str">
            <v>034411_Z11</v>
          </cell>
          <cell r="P3401">
            <v>4.0000000000000001E-3</v>
          </cell>
          <cell r="AE3401">
            <v>3</v>
          </cell>
        </row>
        <row r="3402">
          <cell r="D3402" t="str">
            <v>034413_Z11</v>
          </cell>
          <cell r="P3402">
            <v>2.1999999999999999E-2</v>
          </cell>
          <cell r="AE3402">
            <v>1</v>
          </cell>
        </row>
        <row r="3403">
          <cell r="D3403" t="str">
            <v>034413_Z11</v>
          </cell>
          <cell r="P3403">
            <v>2.1999999999999999E-2</v>
          </cell>
          <cell r="AE3403">
            <v>2</v>
          </cell>
        </row>
        <row r="3404">
          <cell r="D3404" t="str">
            <v>034413_Z11</v>
          </cell>
          <cell r="P3404">
            <v>2.1999999999999999E-2</v>
          </cell>
          <cell r="AE3404">
            <v>3</v>
          </cell>
        </row>
        <row r="3405">
          <cell r="D3405" t="str">
            <v>034414_Z11</v>
          </cell>
          <cell r="P3405">
            <v>2.1999999999999999E-2</v>
          </cell>
          <cell r="AE3405">
            <v>1</v>
          </cell>
        </row>
        <row r="3406">
          <cell r="D3406" t="str">
            <v>034414_Z11</v>
          </cell>
          <cell r="P3406">
            <v>2.1999999999999999E-2</v>
          </cell>
          <cell r="AE3406">
            <v>2</v>
          </cell>
        </row>
        <row r="3407">
          <cell r="D3407" t="str">
            <v>034414_Z11</v>
          </cell>
          <cell r="P3407">
            <v>2.1999999999999999E-2</v>
          </cell>
          <cell r="AE3407">
            <v>3</v>
          </cell>
        </row>
        <row r="3408">
          <cell r="D3408" t="str">
            <v>034419_Z11</v>
          </cell>
          <cell r="P3408">
            <v>0.125</v>
          </cell>
          <cell r="AE3408">
            <v>1</v>
          </cell>
        </row>
        <row r="3409">
          <cell r="D3409" t="str">
            <v>034419_Z11</v>
          </cell>
          <cell r="P3409">
            <v>0.125</v>
          </cell>
          <cell r="AE3409">
            <v>2</v>
          </cell>
        </row>
        <row r="3410">
          <cell r="D3410" t="str">
            <v>034419_Z11</v>
          </cell>
          <cell r="P3410">
            <v>0.125</v>
          </cell>
          <cell r="AE3410">
            <v>3</v>
          </cell>
        </row>
        <row r="3411">
          <cell r="D3411" t="str">
            <v>034420_Z11</v>
          </cell>
          <cell r="P3411">
            <v>0.125</v>
          </cell>
          <cell r="AE3411">
            <v>1</v>
          </cell>
        </row>
        <row r="3412">
          <cell r="D3412" t="str">
            <v>034420_Z11</v>
          </cell>
          <cell r="P3412">
            <v>0.125</v>
          </cell>
          <cell r="AE3412">
            <v>2</v>
          </cell>
        </row>
        <row r="3413">
          <cell r="D3413" t="str">
            <v>034420_Z11</v>
          </cell>
          <cell r="P3413">
            <v>0.125</v>
          </cell>
          <cell r="AE3413">
            <v>3</v>
          </cell>
        </row>
        <row r="3414">
          <cell r="D3414" t="str">
            <v>034421_Z11</v>
          </cell>
          <cell r="P3414">
            <v>1.7299999999999999E-2</v>
          </cell>
          <cell r="AE3414">
            <v>1</v>
          </cell>
        </row>
        <row r="3415">
          <cell r="D3415" t="str">
            <v>034421_Z11</v>
          </cell>
          <cell r="P3415">
            <v>1.7299999999999999E-2</v>
          </cell>
          <cell r="AE3415">
            <v>2</v>
          </cell>
        </row>
        <row r="3416">
          <cell r="D3416" t="str">
            <v>034421_Z11</v>
          </cell>
          <cell r="P3416">
            <v>1.7299999999999999E-2</v>
          </cell>
          <cell r="AE3416">
            <v>3</v>
          </cell>
        </row>
        <row r="3417">
          <cell r="D3417" t="str">
            <v>034422_Z11</v>
          </cell>
          <cell r="P3417">
            <v>1.7999999999999999E-2</v>
          </cell>
          <cell r="AE3417">
            <v>1</v>
          </cell>
        </row>
        <row r="3418">
          <cell r="D3418" t="str">
            <v>034422_Z11</v>
          </cell>
          <cell r="P3418">
            <v>1.7999999999999999E-2</v>
          </cell>
          <cell r="AE3418">
            <v>2</v>
          </cell>
        </row>
        <row r="3419">
          <cell r="D3419" t="str">
            <v>034422_Z11</v>
          </cell>
          <cell r="P3419">
            <v>1.7999999999999999E-2</v>
          </cell>
          <cell r="AE3419">
            <v>3</v>
          </cell>
        </row>
        <row r="3420">
          <cell r="D3420" t="str">
            <v>034423_Z11</v>
          </cell>
          <cell r="P3420">
            <v>3.0000000000000001E-3</v>
          </cell>
          <cell r="AE3420">
            <v>1</v>
          </cell>
        </row>
        <row r="3421">
          <cell r="D3421" t="str">
            <v>034423_Z11</v>
          </cell>
          <cell r="P3421">
            <v>3.0000000000000001E-3</v>
          </cell>
          <cell r="AE3421">
            <v>2</v>
          </cell>
        </row>
        <row r="3422">
          <cell r="D3422" t="str">
            <v>034423_Z11</v>
          </cell>
          <cell r="P3422">
            <v>3.0000000000000001E-3</v>
          </cell>
          <cell r="AE3422">
            <v>3</v>
          </cell>
        </row>
        <row r="3423">
          <cell r="D3423" t="str">
            <v>034443_Z11</v>
          </cell>
          <cell r="P3423">
            <v>5.4999999999999997E-3</v>
          </cell>
          <cell r="AE3423">
            <v>1</v>
          </cell>
        </row>
        <row r="3424">
          <cell r="D3424" t="str">
            <v>034443_Z11</v>
          </cell>
          <cell r="P3424">
            <v>5.4999999999999997E-3</v>
          </cell>
          <cell r="AE3424">
            <v>2</v>
          </cell>
        </row>
        <row r="3425">
          <cell r="D3425" t="str">
            <v>034443_Z11</v>
          </cell>
          <cell r="P3425">
            <v>5.4999999999999997E-3</v>
          </cell>
          <cell r="AE3425">
            <v>3</v>
          </cell>
        </row>
        <row r="3426">
          <cell r="D3426" t="str">
            <v>034459_Z11</v>
          </cell>
          <cell r="P3426">
            <v>1.0999999999999999E-2</v>
          </cell>
          <cell r="AE3426">
            <v>1</v>
          </cell>
        </row>
        <row r="3427">
          <cell r="D3427" t="str">
            <v>034459_Z11</v>
          </cell>
          <cell r="P3427">
            <v>1.0999999999999999E-2</v>
          </cell>
          <cell r="AE3427">
            <v>2</v>
          </cell>
        </row>
        <row r="3428">
          <cell r="D3428" t="str">
            <v>034459_Z11</v>
          </cell>
          <cell r="P3428">
            <v>1.0999999999999999E-2</v>
          </cell>
          <cell r="AE3428">
            <v>3</v>
          </cell>
        </row>
        <row r="3429">
          <cell r="D3429" t="str">
            <v>034460_Z11</v>
          </cell>
          <cell r="P3429">
            <v>2.1999999999999999E-2</v>
          </cell>
          <cell r="AE3429">
            <v>1</v>
          </cell>
        </row>
        <row r="3430">
          <cell r="D3430" t="str">
            <v>034460_Z11</v>
          </cell>
          <cell r="P3430">
            <v>2.1999999999999999E-2</v>
          </cell>
          <cell r="AE3430">
            <v>2</v>
          </cell>
        </row>
        <row r="3431">
          <cell r="D3431" t="str">
            <v>034460_Z11</v>
          </cell>
          <cell r="P3431">
            <v>2.1999999999999999E-2</v>
          </cell>
          <cell r="AE3431">
            <v>3</v>
          </cell>
        </row>
        <row r="3432">
          <cell r="D3432" t="str">
            <v>034466_Z11</v>
          </cell>
          <cell r="P3432">
            <v>7.4999999999999997E-2</v>
          </cell>
          <cell r="AE3432">
            <v>1</v>
          </cell>
        </row>
        <row r="3433">
          <cell r="D3433" t="str">
            <v>034466_Z11</v>
          </cell>
          <cell r="P3433">
            <v>7.4999999999999997E-2</v>
          </cell>
          <cell r="AE3433">
            <v>2</v>
          </cell>
        </row>
        <row r="3434">
          <cell r="D3434" t="str">
            <v>034466_Z11</v>
          </cell>
          <cell r="P3434">
            <v>7.4999999999999997E-2</v>
          </cell>
          <cell r="AE3434">
            <v>3</v>
          </cell>
        </row>
        <row r="3435">
          <cell r="D3435" t="str">
            <v>034479_Z11</v>
          </cell>
          <cell r="P3435">
            <v>1.8499999999999999E-2</v>
          </cell>
          <cell r="AE3435">
            <v>1</v>
          </cell>
        </row>
        <row r="3436">
          <cell r="D3436" t="str">
            <v>034479_Z11</v>
          </cell>
          <cell r="P3436">
            <v>1.8499999999999999E-2</v>
          </cell>
          <cell r="AE3436">
            <v>2</v>
          </cell>
        </row>
        <row r="3437">
          <cell r="D3437" t="str">
            <v>034479_Z11</v>
          </cell>
          <cell r="P3437">
            <v>1.8499999999999999E-2</v>
          </cell>
          <cell r="AE3437">
            <v>3</v>
          </cell>
        </row>
        <row r="3438">
          <cell r="D3438" t="str">
            <v>034494_Z11</v>
          </cell>
          <cell r="P3438">
            <v>5.5E-2</v>
          </cell>
          <cell r="AE3438">
            <v>1</v>
          </cell>
        </row>
        <row r="3439">
          <cell r="D3439" t="str">
            <v>034494_Z11</v>
          </cell>
          <cell r="P3439">
            <v>5.5E-2</v>
          </cell>
          <cell r="AE3439">
            <v>2</v>
          </cell>
        </row>
        <row r="3440">
          <cell r="D3440" t="str">
            <v>034494_Z11</v>
          </cell>
          <cell r="P3440">
            <v>5.5E-2</v>
          </cell>
          <cell r="AE3440">
            <v>3</v>
          </cell>
        </row>
        <row r="3441">
          <cell r="D3441" t="str">
            <v>034495_Z11</v>
          </cell>
          <cell r="P3441">
            <v>5.5E-2</v>
          </cell>
          <cell r="AE3441">
            <v>1</v>
          </cell>
        </row>
        <row r="3442">
          <cell r="D3442" t="str">
            <v>034495_Z11</v>
          </cell>
          <cell r="P3442">
            <v>5.5E-2</v>
          </cell>
          <cell r="AE3442">
            <v>2</v>
          </cell>
        </row>
        <row r="3443">
          <cell r="D3443" t="str">
            <v>034495_Z11</v>
          </cell>
          <cell r="P3443">
            <v>5.5E-2</v>
          </cell>
          <cell r="AE3443">
            <v>3</v>
          </cell>
        </row>
        <row r="3444">
          <cell r="D3444" t="str">
            <v>034496_Z11</v>
          </cell>
          <cell r="P3444">
            <v>0.03</v>
          </cell>
          <cell r="AE3444">
            <v>1</v>
          </cell>
        </row>
        <row r="3445">
          <cell r="D3445" t="str">
            <v>034496_Z11</v>
          </cell>
          <cell r="P3445">
            <v>0.03</v>
          </cell>
          <cell r="AE3445">
            <v>2</v>
          </cell>
        </row>
        <row r="3446">
          <cell r="D3446" t="str">
            <v>034496_Z11</v>
          </cell>
          <cell r="P3446">
            <v>0.03</v>
          </cell>
          <cell r="AE3446">
            <v>3</v>
          </cell>
        </row>
        <row r="3447">
          <cell r="D3447" t="str">
            <v>034500_Z11</v>
          </cell>
          <cell r="P3447">
            <v>7.4999999999999997E-3</v>
          </cell>
          <cell r="AE3447">
            <v>1</v>
          </cell>
        </row>
        <row r="3448">
          <cell r="D3448" t="str">
            <v>034500_Z11</v>
          </cell>
          <cell r="P3448">
            <v>7.4999999999999997E-3</v>
          </cell>
          <cell r="AE3448">
            <v>2</v>
          </cell>
        </row>
        <row r="3449">
          <cell r="D3449" t="str">
            <v>034500_Z11</v>
          </cell>
          <cell r="P3449">
            <v>7.4999999999999997E-3</v>
          </cell>
          <cell r="AE3449">
            <v>3</v>
          </cell>
        </row>
        <row r="3450">
          <cell r="D3450" t="str">
            <v>034508_Z11</v>
          </cell>
          <cell r="P3450">
            <v>2.1999999999999999E-2</v>
          </cell>
          <cell r="AE3450">
            <v>1</v>
          </cell>
        </row>
        <row r="3451">
          <cell r="D3451" t="str">
            <v>034508_Z11</v>
          </cell>
          <cell r="P3451">
            <v>2.1999999999999999E-2</v>
          </cell>
          <cell r="AE3451">
            <v>2</v>
          </cell>
        </row>
        <row r="3452">
          <cell r="D3452" t="str">
            <v>034508_Z11</v>
          </cell>
          <cell r="P3452">
            <v>2.1999999999999999E-2</v>
          </cell>
          <cell r="AE3452">
            <v>3</v>
          </cell>
        </row>
        <row r="3453">
          <cell r="D3453" t="str">
            <v>034524_Z11</v>
          </cell>
          <cell r="P3453">
            <v>4.4999999999999998E-2</v>
          </cell>
          <cell r="AE3453">
            <v>1</v>
          </cell>
        </row>
        <row r="3454">
          <cell r="D3454" t="str">
            <v>034524_Z11</v>
          </cell>
          <cell r="P3454">
            <v>4.4999999999999998E-2</v>
          </cell>
          <cell r="AE3454">
            <v>2</v>
          </cell>
        </row>
        <row r="3455">
          <cell r="D3455" t="str">
            <v>034524_Z11</v>
          </cell>
          <cell r="P3455">
            <v>4.4999999999999998E-2</v>
          </cell>
          <cell r="AE3455">
            <v>3</v>
          </cell>
        </row>
        <row r="3456">
          <cell r="D3456" t="str">
            <v>034553_Z11</v>
          </cell>
          <cell r="P3456">
            <v>1.0999999999999999E-2</v>
          </cell>
          <cell r="AE3456">
            <v>1</v>
          </cell>
        </row>
        <row r="3457">
          <cell r="D3457" t="str">
            <v>034553_Z11</v>
          </cell>
          <cell r="P3457">
            <v>1.0999999999999999E-2</v>
          </cell>
          <cell r="AE3457">
            <v>2</v>
          </cell>
        </row>
        <row r="3458">
          <cell r="D3458" t="str">
            <v>034553_Z11</v>
          </cell>
          <cell r="P3458">
            <v>1.0999999999999999E-2</v>
          </cell>
          <cell r="AE3458">
            <v>3</v>
          </cell>
        </row>
        <row r="3459">
          <cell r="D3459" t="str">
            <v>034554_Z11</v>
          </cell>
          <cell r="P3459">
            <v>7.4999999999999997E-3</v>
          </cell>
          <cell r="AE3459">
            <v>1</v>
          </cell>
        </row>
        <row r="3460">
          <cell r="D3460" t="str">
            <v>034554_Z11</v>
          </cell>
          <cell r="P3460">
            <v>7.4999999999999997E-3</v>
          </cell>
          <cell r="AE3460">
            <v>2</v>
          </cell>
        </row>
        <row r="3461">
          <cell r="D3461" t="str">
            <v>034554_Z11</v>
          </cell>
          <cell r="P3461">
            <v>7.4999999999999997E-3</v>
          </cell>
          <cell r="AE3461">
            <v>3</v>
          </cell>
        </row>
        <row r="3462">
          <cell r="D3462" t="str">
            <v>034567_Z11</v>
          </cell>
          <cell r="P3462">
            <v>5.5E-2</v>
          </cell>
          <cell r="AE3462">
            <v>1</v>
          </cell>
        </row>
        <row r="3463">
          <cell r="D3463" t="str">
            <v>034567_Z11</v>
          </cell>
          <cell r="P3463">
            <v>5.5E-2</v>
          </cell>
          <cell r="AE3463">
            <v>2</v>
          </cell>
        </row>
        <row r="3464">
          <cell r="D3464" t="str">
            <v>034567_Z11</v>
          </cell>
          <cell r="P3464">
            <v>5.5E-2</v>
          </cell>
          <cell r="AE3464">
            <v>3</v>
          </cell>
        </row>
        <row r="3465">
          <cell r="D3465" t="str">
            <v>034571_Z11</v>
          </cell>
          <cell r="P3465">
            <v>0.11</v>
          </cell>
          <cell r="AE3465">
            <v>1</v>
          </cell>
        </row>
        <row r="3466">
          <cell r="D3466" t="str">
            <v>034571_Z11</v>
          </cell>
          <cell r="P3466">
            <v>0.11</v>
          </cell>
          <cell r="AE3466">
            <v>2</v>
          </cell>
        </row>
        <row r="3467">
          <cell r="D3467" t="str">
            <v>034571_Z11</v>
          </cell>
          <cell r="P3467">
            <v>0.11</v>
          </cell>
          <cell r="AE3467">
            <v>3</v>
          </cell>
        </row>
        <row r="3468">
          <cell r="D3468" t="str">
            <v>034572_Z11</v>
          </cell>
          <cell r="P3468">
            <v>0.11</v>
          </cell>
          <cell r="AE3468">
            <v>1</v>
          </cell>
        </row>
        <row r="3469">
          <cell r="D3469" t="str">
            <v>034572_Z11</v>
          </cell>
          <cell r="P3469">
            <v>0.11</v>
          </cell>
          <cell r="AE3469">
            <v>2</v>
          </cell>
        </row>
        <row r="3470">
          <cell r="D3470" t="str">
            <v>034572_Z11</v>
          </cell>
          <cell r="P3470">
            <v>0.11</v>
          </cell>
          <cell r="AE3470">
            <v>3</v>
          </cell>
        </row>
        <row r="3471">
          <cell r="D3471" t="str">
            <v>034576_Z11</v>
          </cell>
          <cell r="P3471">
            <v>7.4999999999999997E-2</v>
          </cell>
          <cell r="AE3471">
            <v>1</v>
          </cell>
        </row>
        <row r="3472">
          <cell r="D3472" t="str">
            <v>034576_Z11</v>
          </cell>
          <cell r="P3472">
            <v>7.4999999999999997E-2</v>
          </cell>
          <cell r="AE3472">
            <v>2</v>
          </cell>
        </row>
        <row r="3473">
          <cell r="D3473" t="str">
            <v>034576_Z11</v>
          </cell>
          <cell r="P3473">
            <v>7.4999999999999997E-2</v>
          </cell>
          <cell r="AE3473">
            <v>3</v>
          </cell>
        </row>
        <row r="3474">
          <cell r="D3474" t="str">
            <v>034584_Z11</v>
          </cell>
          <cell r="P3474">
            <v>0.03</v>
          </cell>
          <cell r="AE3474">
            <v>1</v>
          </cell>
        </row>
        <row r="3475">
          <cell r="D3475" t="str">
            <v>034584_Z11</v>
          </cell>
          <cell r="P3475">
            <v>0.03</v>
          </cell>
          <cell r="AE3475">
            <v>2</v>
          </cell>
        </row>
        <row r="3476">
          <cell r="D3476" t="str">
            <v>034584_Z11</v>
          </cell>
          <cell r="P3476">
            <v>0.03</v>
          </cell>
          <cell r="AE3476">
            <v>3</v>
          </cell>
        </row>
        <row r="3477">
          <cell r="D3477" t="str">
            <v>034593_Z11</v>
          </cell>
          <cell r="P3477">
            <v>0.2205</v>
          </cell>
          <cell r="AE3477">
            <v>1</v>
          </cell>
        </row>
        <row r="3478">
          <cell r="D3478" t="str">
            <v>034593_Z11</v>
          </cell>
          <cell r="P3478">
            <v>0.2205</v>
          </cell>
          <cell r="AE3478">
            <v>2</v>
          </cell>
        </row>
        <row r="3479">
          <cell r="D3479" t="str">
            <v>034593_Z11</v>
          </cell>
          <cell r="P3479">
            <v>0.2205</v>
          </cell>
          <cell r="AE3479">
            <v>3</v>
          </cell>
        </row>
        <row r="3480">
          <cell r="D3480" t="str">
            <v>034600_Z11</v>
          </cell>
          <cell r="P3480">
            <v>1.4999999999999999E-2</v>
          </cell>
          <cell r="AE3480">
            <v>1</v>
          </cell>
        </row>
        <row r="3481">
          <cell r="D3481" t="str">
            <v>034600_Z11</v>
          </cell>
          <cell r="P3481">
            <v>1.4999999999999999E-2</v>
          </cell>
          <cell r="AE3481">
            <v>2</v>
          </cell>
        </row>
        <row r="3482">
          <cell r="D3482" t="str">
            <v>034600_Z11</v>
          </cell>
          <cell r="P3482">
            <v>1.4999999999999999E-2</v>
          </cell>
          <cell r="AE3482">
            <v>3</v>
          </cell>
        </row>
        <row r="3483">
          <cell r="D3483" t="str">
            <v>034602_Z11</v>
          </cell>
          <cell r="P3483">
            <v>0.03</v>
          </cell>
          <cell r="AE3483">
            <v>1</v>
          </cell>
        </row>
        <row r="3484">
          <cell r="D3484" t="str">
            <v>034602_Z11</v>
          </cell>
          <cell r="P3484">
            <v>0.03</v>
          </cell>
          <cell r="AE3484">
            <v>2</v>
          </cell>
        </row>
        <row r="3485">
          <cell r="D3485" t="str">
            <v>034602_Z11</v>
          </cell>
          <cell r="P3485">
            <v>0.03</v>
          </cell>
          <cell r="AE3485">
            <v>3</v>
          </cell>
        </row>
        <row r="3486">
          <cell r="D3486" t="str">
            <v>034606_Z11</v>
          </cell>
          <cell r="P3486">
            <v>0.06</v>
          </cell>
          <cell r="AE3486">
            <v>1</v>
          </cell>
        </row>
        <row r="3487">
          <cell r="D3487" t="str">
            <v>034606_Z11</v>
          </cell>
          <cell r="P3487">
            <v>0.06</v>
          </cell>
          <cell r="AE3487">
            <v>2</v>
          </cell>
        </row>
        <row r="3488">
          <cell r="D3488" t="str">
            <v>034606_Z11</v>
          </cell>
          <cell r="P3488">
            <v>0.06</v>
          </cell>
          <cell r="AE3488">
            <v>3</v>
          </cell>
        </row>
        <row r="3489">
          <cell r="D3489" t="str">
            <v>034608_Z11</v>
          </cell>
          <cell r="P3489">
            <v>1.8499999999999999E-2</v>
          </cell>
          <cell r="AE3489">
            <v>1</v>
          </cell>
        </row>
        <row r="3490">
          <cell r="D3490" t="str">
            <v>034608_Z11</v>
          </cell>
          <cell r="P3490">
            <v>1.8499999999999999E-2</v>
          </cell>
          <cell r="AE3490">
            <v>2</v>
          </cell>
        </row>
        <row r="3491">
          <cell r="D3491" t="str">
            <v>034608_Z11</v>
          </cell>
          <cell r="P3491">
            <v>1.8499999999999999E-2</v>
          </cell>
          <cell r="AE3491">
            <v>3</v>
          </cell>
        </row>
        <row r="3492">
          <cell r="D3492" t="str">
            <v>034609_Z11</v>
          </cell>
          <cell r="P3492">
            <v>0.17499999999999999</v>
          </cell>
          <cell r="AE3492">
            <v>1</v>
          </cell>
        </row>
        <row r="3493">
          <cell r="D3493" t="str">
            <v>034609_Z11</v>
          </cell>
          <cell r="P3493">
            <v>0.17499999999999999</v>
          </cell>
          <cell r="AE3493">
            <v>2</v>
          </cell>
        </row>
        <row r="3494">
          <cell r="D3494" t="str">
            <v>034609_Z11</v>
          </cell>
          <cell r="P3494">
            <v>0.17499999999999999</v>
          </cell>
          <cell r="AE3494">
            <v>3</v>
          </cell>
        </row>
        <row r="3495">
          <cell r="D3495" t="str">
            <v>034626_Z11</v>
          </cell>
          <cell r="P3495">
            <v>0.115</v>
          </cell>
          <cell r="AE3495">
            <v>1</v>
          </cell>
        </row>
        <row r="3496">
          <cell r="D3496" t="str">
            <v>034626_Z11</v>
          </cell>
          <cell r="P3496">
            <v>0.115</v>
          </cell>
          <cell r="AE3496">
            <v>2</v>
          </cell>
        </row>
        <row r="3497">
          <cell r="D3497" t="str">
            <v>034626_Z11</v>
          </cell>
          <cell r="P3497">
            <v>0.115</v>
          </cell>
          <cell r="AE3497">
            <v>3</v>
          </cell>
        </row>
        <row r="3498">
          <cell r="D3498" t="str">
            <v>034627_Z11</v>
          </cell>
          <cell r="P3498">
            <v>0.115</v>
          </cell>
          <cell r="AE3498">
            <v>1</v>
          </cell>
        </row>
        <row r="3499">
          <cell r="D3499" t="str">
            <v>034627_Z11</v>
          </cell>
          <cell r="P3499">
            <v>0.115</v>
          </cell>
          <cell r="AE3499">
            <v>2</v>
          </cell>
        </row>
        <row r="3500">
          <cell r="D3500" t="str">
            <v>034627_Z11</v>
          </cell>
          <cell r="P3500">
            <v>0.115</v>
          </cell>
          <cell r="AE3500">
            <v>3</v>
          </cell>
        </row>
        <row r="3501">
          <cell r="D3501" t="str">
            <v>034633_Z11</v>
          </cell>
          <cell r="P3501">
            <v>1.4999999999999999E-2</v>
          </cell>
          <cell r="AE3501">
            <v>2</v>
          </cell>
        </row>
        <row r="3502">
          <cell r="D3502" t="str">
            <v>034633_Z11</v>
          </cell>
          <cell r="P3502">
            <v>1.4999999999999999E-2</v>
          </cell>
          <cell r="AE3502">
            <v>3</v>
          </cell>
        </row>
        <row r="3503">
          <cell r="D3503" t="str">
            <v>034634_Z11</v>
          </cell>
          <cell r="P3503">
            <v>0.03</v>
          </cell>
          <cell r="AE3503">
            <v>1</v>
          </cell>
        </row>
        <row r="3504">
          <cell r="D3504" t="str">
            <v>034634_Z11</v>
          </cell>
          <cell r="P3504">
            <v>0.03</v>
          </cell>
          <cell r="AE3504">
            <v>2</v>
          </cell>
        </row>
        <row r="3505">
          <cell r="D3505" t="str">
            <v>034634_Z11</v>
          </cell>
          <cell r="P3505">
            <v>0.03</v>
          </cell>
          <cell r="AE3505">
            <v>3</v>
          </cell>
        </row>
        <row r="3506">
          <cell r="D3506" t="str">
            <v>034636_Z11</v>
          </cell>
          <cell r="P3506">
            <v>1.4999999999999999E-2</v>
          </cell>
          <cell r="AE3506">
            <v>1</v>
          </cell>
        </row>
        <row r="3507">
          <cell r="D3507" t="str">
            <v>034636_Z11</v>
          </cell>
          <cell r="P3507">
            <v>1.4999999999999999E-2</v>
          </cell>
          <cell r="AE3507">
            <v>2</v>
          </cell>
        </row>
        <row r="3508">
          <cell r="D3508" t="str">
            <v>034636_Z11</v>
          </cell>
          <cell r="P3508">
            <v>1.4999999999999999E-2</v>
          </cell>
          <cell r="AE3508">
            <v>3</v>
          </cell>
        </row>
        <row r="3509">
          <cell r="D3509" t="str">
            <v>034638_Z11</v>
          </cell>
          <cell r="P3509">
            <v>1.8499999999999999E-2</v>
          </cell>
          <cell r="AE3509">
            <v>1</v>
          </cell>
        </row>
        <row r="3510">
          <cell r="D3510" t="str">
            <v>034638_Z11</v>
          </cell>
          <cell r="P3510">
            <v>1.8499999999999999E-2</v>
          </cell>
          <cell r="AE3510">
            <v>2</v>
          </cell>
        </row>
        <row r="3511">
          <cell r="D3511" t="str">
            <v>034638_Z11</v>
          </cell>
          <cell r="P3511">
            <v>1.8499999999999999E-2</v>
          </cell>
          <cell r="AE3511">
            <v>3</v>
          </cell>
        </row>
        <row r="3512">
          <cell r="D3512" t="str">
            <v>034639_Z11</v>
          </cell>
          <cell r="P3512">
            <v>1.8499999999999999E-2</v>
          </cell>
          <cell r="AE3512">
            <v>1</v>
          </cell>
        </row>
        <row r="3513">
          <cell r="D3513" t="str">
            <v>034639_Z11</v>
          </cell>
          <cell r="P3513">
            <v>1.8499999999999999E-2</v>
          </cell>
          <cell r="AE3513">
            <v>2</v>
          </cell>
        </row>
        <row r="3514">
          <cell r="D3514" t="str">
            <v>034639_Z11</v>
          </cell>
          <cell r="P3514">
            <v>1.8499999999999999E-2</v>
          </cell>
          <cell r="AE3514">
            <v>3</v>
          </cell>
        </row>
        <row r="3515">
          <cell r="D3515" t="str">
            <v>034640_Z11</v>
          </cell>
          <cell r="P3515">
            <v>1.8499999999999999E-2</v>
          </cell>
          <cell r="AE3515">
            <v>1</v>
          </cell>
        </row>
        <row r="3516">
          <cell r="D3516" t="str">
            <v>034640_Z11</v>
          </cell>
          <cell r="P3516">
            <v>1.8499999999999999E-2</v>
          </cell>
          <cell r="AE3516">
            <v>2</v>
          </cell>
        </row>
        <row r="3517">
          <cell r="D3517" t="str">
            <v>034640_Z11</v>
          </cell>
          <cell r="P3517">
            <v>1.8499999999999999E-2</v>
          </cell>
          <cell r="AE3517">
            <v>3</v>
          </cell>
        </row>
        <row r="3518">
          <cell r="D3518" t="str">
            <v>034641_Z11</v>
          </cell>
          <cell r="P3518">
            <v>1.8499999999999999E-2</v>
          </cell>
          <cell r="AE3518">
            <v>1</v>
          </cell>
        </row>
        <row r="3519">
          <cell r="D3519" t="str">
            <v>034641_Z11</v>
          </cell>
          <cell r="P3519">
            <v>1.8499999999999999E-2</v>
          </cell>
          <cell r="AE3519">
            <v>2</v>
          </cell>
        </row>
        <row r="3520">
          <cell r="D3520" t="str">
            <v>034641_Z11</v>
          </cell>
          <cell r="P3520">
            <v>1.8499999999999999E-2</v>
          </cell>
          <cell r="AE3520">
            <v>3</v>
          </cell>
        </row>
        <row r="3521">
          <cell r="D3521" t="str">
            <v>034642_Z11</v>
          </cell>
          <cell r="P3521">
            <v>1.8499999999999999E-2</v>
          </cell>
          <cell r="AE3521">
            <v>1</v>
          </cell>
        </row>
        <row r="3522">
          <cell r="D3522" t="str">
            <v>034642_Z11</v>
          </cell>
          <cell r="P3522">
            <v>1.8499999999999999E-2</v>
          </cell>
          <cell r="AE3522">
            <v>2</v>
          </cell>
        </row>
        <row r="3523">
          <cell r="D3523" t="str">
            <v>034642_Z11</v>
          </cell>
          <cell r="P3523">
            <v>1.8499999999999999E-2</v>
          </cell>
          <cell r="AE3523">
            <v>3</v>
          </cell>
        </row>
        <row r="3524">
          <cell r="D3524" t="str">
            <v>034655_Z11</v>
          </cell>
          <cell r="P3524">
            <v>0.06</v>
          </cell>
          <cell r="AE3524">
            <v>1</v>
          </cell>
        </row>
        <row r="3525">
          <cell r="D3525" t="str">
            <v>034655_Z11</v>
          </cell>
          <cell r="P3525">
            <v>0.06</v>
          </cell>
          <cell r="AE3525">
            <v>2</v>
          </cell>
        </row>
        <row r="3526">
          <cell r="D3526" t="str">
            <v>034655_Z11</v>
          </cell>
          <cell r="P3526">
            <v>0.06</v>
          </cell>
          <cell r="AE3526">
            <v>3</v>
          </cell>
        </row>
        <row r="3527">
          <cell r="D3527" t="str">
            <v>034659_Z11</v>
          </cell>
          <cell r="P3527">
            <v>0.11</v>
          </cell>
          <cell r="AE3527">
            <v>1</v>
          </cell>
        </row>
        <row r="3528">
          <cell r="D3528" t="str">
            <v>034659_Z11</v>
          </cell>
          <cell r="P3528">
            <v>0.11</v>
          </cell>
          <cell r="AE3528">
            <v>2</v>
          </cell>
        </row>
        <row r="3529">
          <cell r="D3529" t="str">
            <v>034659_Z11</v>
          </cell>
          <cell r="P3529">
            <v>0.11</v>
          </cell>
          <cell r="AE3529">
            <v>3</v>
          </cell>
        </row>
        <row r="3530">
          <cell r="D3530" t="str">
            <v>034660_Z11</v>
          </cell>
          <cell r="P3530">
            <v>0.30399999999999999</v>
          </cell>
          <cell r="AE3530">
            <v>1</v>
          </cell>
        </row>
        <row r="3531">
          <cell r="D3531" t="str">
            <v>034660_Z11</v>
          </cell>
          <cell r="P3531">
            <v>0.30399999999999999</v>
          </cell>
          <cell r="AE3531">
            <v>2</v>
          </cell>
        </row>
        <row r="3532">
          <cell r="D3532" t="str">
            <v>034660_Z11</v>
          </cell>
          <cell r="P3532">
            <v>0.30399999999999999</v>
          </cell>
          <cell r="AE3532">
            <v>3</v>
          </cell>
        </row>
        <row r="3533">
          <cell r="D3533" t="str">
            <v>034661_Z11</v>
          </cell>
          <cell r="P3533">
            <v>0.2475</v>
          </cell>
          <cell r="AE3533">
            <v>1</v>
          </cell>
        </row>
        <row r="3534">
          <cell r="D3534" t="str">
            <v>034661_Z11</v>
          </cell>
          <cell r="P3534">
            <v>0.2475</v>
          </cell>
          <cell r="AE3534">
            <v>2</v>
          </cell>
        </row>
        <row r="3535">
          <cell r="D3535" t="str">
            <v>034661_Z11</v>
          </cell>
          <cell r="P3535">
            <v>0.2475</v>
          </cell>
          <cell r="AE3535">
            <v>3</v>
          </cell>
        </row>
        <row r="3536">
          <cell r="D3536" t="str">
            <v>034664_Z11</v>
          </cell>
          <cell r="P3536">
            <v>6.3E-2</v>
          </cell>
          <cell r="AE3536">
            <v>1</v>
          </cell>
        </row>
        <row r="3537">
          <cell r="D3537" t="str">
            <v>034664_Z11</v>
          </cell>
          <cell r="P3537">
            <v>6.3E-2</v>
          </cell>
          <cell r="AE3537">
            <v>2</v>
          </cell>
        </row>
        <row r="3538">
          <cell r="D3538" t="str">
            <v>034664_Z11</v>
          </cell>
          <cell r="P3538">
            <v>6.3E-2</v>
          </cell>
          <cell r="AE3538">
            <v>3</v>
          </cell>
        </row>
        <row r="3539">
          <cell r="D3539" t="str">
            <v>034665_Z11</v>
          </cell>
          <cell r="P3539">
            <v>5.4999999999999997E-3</v>
          </cell>
          <cell r="AE3539">
            <v>1</v>
          </cell>
        </row>
        <row r="3540">
          <cell r="D3540" t="str">
            <v>034665_Z11</v>
          </cell>
          <cell r="P3540">
            <v>5.4999999999999997E-3</v>
          </cell>
          <cell r="AE3540">
            <v>2</v>
          </cell>
        </row>
        <row r="3541">
          <cell r="D3541" t="str">
            <v>034665_Z11</v>
          </cell>
          <cell r="P3541">
            <v>5.4999999999999997E-3</v>
          </cell>
          <cell r="AE3541">
            <v>3</v>
          </cell>
        </row>
        <row r="3542">
          <cell r="D3542" t="str">
            <v>034669_Z11</v>
          </cell>
          <cell r="P3542">
            <v>0.11</v>
          </cell>
          <cell r="AE3542">
            <v>1</v>
          </cell>
        </row>
        <row r="3543">
          <cell r="D3543" t="str">
            <v>034669_Z11</v>
          </cell>
          <cell r="P3543">
            <v>0.11</v>
          </cell>
          <cell r="AE3543">
            <v>2</v>
          </cell>
        </row>
        <row r="3544">
          <cell r="D3544" t="str">
            <v>034669_Z11</v>
          </cell>
          <cell r="P3544">
            <v>0.11</v>
          </cell>
          <cell r="AE3544">
            <v>3</v>
          </cell>
        </row>
        <row r="3545">
          <cell r="D3545" t="str">
            <v>034670_Z11</v>
          </cell>
          <cell r="P3545">
            <v>0.11</v>
          </cell>
          <cell r="AE3545">
            <v>1</v>
          </cell>
        </row>
        <row r="3546">
          <cell r="D3546" t="str">
            <v>034670_Z11</v>
          </cell>
          <cell r="P3546">
            <v>0.11</v>
          </cell>
          <cell r="AE3546">
            <v>2</v>
          </cell>
        </row>
        <row r="3547">
          <cell r="D3547" t="str">
            <v>034670_Z11</v>
          </cell>
          <cell r="P3547">
            <v>0.11</v>
          </cell>
          <cell r="AE3547">
            <v>3</v>
          </cell>
        </row>
        <row r="3548">
          <cell r="D3548" t="str">
            <v>034671_Z11</v>
          </cell>
          <cell r="P3548">
            <v>7.4999999999999997E-2</v>
          </cell>
          <cell r="AE3548">
            <v>1</v>
          </cell>
        </row>
        <row r="3549">
          <cell r="D3549" t="str">
            <v>034671_Z11</v>
          </cell>
          <cell r="P3549">
            <v>7.4999999999999997E-2</v>
          </cell>
          <cell r="AE3549">
            <v>2</v>
          </cell>
        </row>
        <row r="3550">
          <cell r="D3550" t="str">
            <v>034671_Z11</v>
          </cell>
          <cell r="P3550">
            <v>7.4999999999999997E-2</v>
          </cell>
          <cell r="AE3550">
            <v>3</v>
          </cell>
        </row>
        <row r="3551">
          <cell r="D3551" t="str">
            <v>034672_Z11</v>
          </cell>
          <cell r="P3551">
            <v>9.8000000000000004E-2</v>
          </cell>
          <cell r="AE3551">
            <v>1</v>
          </cell>
        </row>
        <row r="3552">
          <cell r="D3552" t="str">
            <v>034672_Z11</v>
          </cell>
          <cell r="P3552">
            <v>9.8000000000000004E-2</v>
          </cell>
          <cell r="AE3552">
            <v>2</v>
          </cell>
        </row>
        <row r="3553">
          <cell r="D3553" t="str">
            <v>034672_Z11</v>
          </cell>
          <cell r="P3553">
            <v>9.8000000000000004E-2</v>
          </cell>
          <cell r="AE3553">
            <v>3</v>
          </cell>
        </row>
        <row r="3554">
          <cell r="D3554" t="str">
            <v>034675_Z11</v>
          </cell>
          <cell r="P3554">
            <v>0.2</v>
          </cell>
          <cell r="AE3554">
            <v>1</v>
          </cell>
        </row>
        <row r="3555">
          <cell r="D3555" t="str">
            <v>034675_Z11</v>
          </cell>
          <cell r="P3555">
            <v>0.2</v>
          </cell>
          <cell r="AE3555">
            <v>2</v>
          </cell>
        </row>
        <row r="3556">
          <cell r="D3556" t="str">
            <v>034675_Z11</v>
          </cell>
          <cell r="P3556">
            <v>0.2</v>
          </cell>
          <cell r="AE3556">
            <v>3</v>
          </cell>
        </row>
        <row r="3557">
          <cell r="D3557" t="str">
            <v>034676_Z11</v>
          </cell>
          <cell r="P3557">
            <v>0.2</v>
          </cell>
          <cell r="AE3557">
            <v>1</v>
          </cell>
        </row>
        <row r="3558">
          <cell r="D3558" t="str">
            <v>034676_Z11</v>
          </cell>
          <cell r="P3558">
            <v>0.2</v>
          </cell>
          <cell r="AE3558">
            <v>2</v>
          </cell>
        </row>
        <row r="3559">
          <cell r="D3559" t="str">
            <v>034676_Z11</v>
          </cell>
          <cell r="P3559">
            <v>0.2</v>
          </cell>
          <cell r="AE3559">
            <v>3</v>
          </cell>
        </row>
        <row r="3560">
          <cell r="D3560" t="str">
            <v>034677_Z11</v>
          </cell>
          <cell r="P3560">
            <v>0.2</v>
          </cell>
          <cell r="AE3560">
            <v>1</v>
          </cell>
        </row>
        <row r="3561">
          <cell r="D3561" t="str">
            <v>034677_Z11</v>
          </cell>
          <cell r="P3561">
            <v>0.2</v>
          </cell>
          <cell r="AE3561">
            <v>2</v>
          </cell>
        </row>
        <row r="3562">
          <cell r="D3562" t="str">
            <v>034677_Z11</v>
          </cell>
          <cell r="P3562">
            <v>0.2</v>
          </cell>
          <cell r="AE3562">
            <v>3</v>
          </cell>
        </row>
        <row r="3563">
          <cell r="D3563" t="str">
            <v>034692_Z11</v>
          </cell>
          <cell r="P3563">
            <v>0.17499999999999999</v>
          </cell>
          <cell r="AE3563">
            <v>1</v>
          </cell>
        </row>
        <row r="3564">
          <cell r="D3564" t="str">
            <v>034692_Z11</v>
          </cell>
          <cell r="P3564">
            <v>0.17499999999999999</v>
          </cell>
          <cell r="AE3564">
            <v>2</v>
          </cell>
        </row>
        <row r="3565">
          <cell r="D3565" t="str">
            <v>034692_Z11</v>
          </cell>
          <cell r="P3565">
            <v>0.17499999999999999</v>
          </cell>
          <cell r="AE3565">
            <v>3</v>
          </cell>
        </row>
        <row r="3566">
          <cell r="D3566" t="str">
            <v>034695_Z11</v>
          </cell>
          <cell r="P3566">
            <v>2</v>
          </cell>
          <cell r="AE3566">
            <v>1</v>
          </cell>
        </row>
        <row r="3567">
          <cell r="D3567" t="str">
            <v>034695_Z11</v>
          </cell>
          <cell r="P3567">
            <v>2</v>
          </cell>
          <cell r="AE3567">
            <v>2</v>
          </cell>
        </row>
        <row r="3568">
          <cell r="D3568" t="str">
            <v>034695_Z11</v>
          </cell>
          <cell r="P3568">
            <v>2</v>
          </cell>
          <cell r="AE3568">
            <v>3</v>
          </cell>
        </row>
        <row r="3569">
          <cell r="D3569" t="str">
            <v>034699_Z11</v>
          </cell>
          <cell r="P3569">
            <v>0.18</v>
          </cell>
          <cell r="AE3569">
            <v>1</v>
          </cell>
        </row>
        <row r="3570">
          <cell r="D3570" t="str">
            <v>034699_Z11</v>
          </cell>
          <cell r="P3570">
            <v>0.18</v>
          </cell>
          <cell r="AE3570">
            <v>2</v>
          </cell>
        </row>
        <row r="3571">
          <cell r="D3571" t="str">
            <v>034699_Z11</v>
          </cell>
          <cell r="P3571">
            <v>0.18</v>
          </cell>
          <cell r="AE3571">
            <v>3</v>
          </cell>
        </row>
        <row r="3572">
          <cell r="D3572" t="str">
            <v>034700_Z11</v>
          </cell>
          <cell r="P3572"/>
          <cell r="AE3572">
            <v>1</v>
          </cell>
        </row>
        <row r="3573">
          <cell r="D3573" t="str">
            <v>034700_Z11</v>
          </cell>
          <cell r="P3573">
            <v>0.06</v>
          </cell>
          <cell r="AE3573">
            <v>2</v>
          </cell>
        </row>
        <row r="3574">
          <cell r="D3574" t="str">
            <v>034700_Z11</v>
          </cell>
          <cell r="P3574">
            <v>0.06</v>
          </cell>
          <cell r="AE3574">
            <v>3</v>
          </cell>
        </row>
        <row r="3575">
          <cell r="D3575" t="str">
            <v>034703_Z11</v>
          </cell>
          <cell r="P3575">
            <v>0.03</v>
          </cell>
          <cell r="AE3575">
            <v>1</v>
          </cell>
        </row>
        <row r="3576">
          <cell r="D3576" t="str">
            <v>034703_Z11</v>
          </cell>
          <cell r="P3576">
            <v>0.03</v>
          </cell>
          <cell r="AE3576">
            <v>2</v>
          </cell>
        </row>
        <row r="3577">
          <cell r="D3577" t="str">
            <v>034703_Z11</v>
          </cell>
          <cell r="P3577">
            <v>0.03</v>
          </cell>
          <cell r="AE3577">
            <v>3</v>
          </cell>
        </row>
        <row r="3578">
          <cell r="D3578" t="str">
            <v>034709_Z11</v>
          </cell>
          <cell r="P3578">
            <v>8.2000000000000003E-2</v>
          </cell>
          <cell r="AE3578">
            <v>1</v>
          </cell>
        </row>
        <row r="3579">
          <cell r="D3579" t="str">
            <v>034709_Z11</v>
          </cell>
          <cell r="P3579">
            <v>8.2000000000000003E-2</v>
          </cell>
          <cell r="AE3579">
            <v>2</v>
          </cell>
        </row>
        <row r="3580">
          <cell r="D3580" t="str">
            <v>034709_Z11</v>
          </cell>
          <cell r="P3580">
            <v>8.2000000000000003E-2</v>
          </cell>
          <cell r="AE3580">
            <v>3</v>
          </cell>
        </row>
        <row r="3581">
          <cell r="D3581" t="str">
            <v>034710_Z11</v>
          </cell>
          <cell r="P3581">
            <v>5.4999999999999997E-3</v>
          </cell>
          <cell r="AE3581">
            <v>1</v>
          </cell>
        </row>
        <row r="3582">
          <cell r="D3582" t="str">
            <v>034710_Z11</v>
          </cell>
          <cell r="P3582">
            <v>5.4999999999999997E-3</v>
          </cell>
          <cell r="AE3582">
            <v>2</v>
          </cell>
        </row>
        <row r="3583">
          <cell r="D3583" t="str">
            <v>034710_Z11</v>
          </cell>
          <cell r="P3583">
            <v>5.4999999999999997E-3</v>
          </cell>
          <cell r="AE3583">
            <v>3</v>
          </cell>
        </row>
        <row r="3584">
          <cell r="D3584" t="str">
            <v>034734_Z11</v>
          </cell>
          <cell r="P3584">
            <v>0.01</v>
          </cell>
          <cell r="AE3584">
            <v>2</v>
          </cell>
        </row>
        <row r="3585">
          <cell r="D3585" t="str">
            <v>034734_Z11</v>
          </cell>
          <cell r="P3585">
            <v>0.01</v>
          </cell>
          <cell r="AE3585">
            <v>3</v>
          </cell>
        </row>
        <row r="3586">
          <cell r="D3586" t="str">
            <v>034738_Z11</v>
          </cell>
          <cell r="P3586">
            <v>4.0000000000000001E-3</v>
          </cell>
          <cell r="AE3586">
            <v>3</v>
          </cell>
        </row>
        <row r="3587">
          <cell r="D3587" t="str">
            <v>034739_Z11</v>
          </cell>
          <cell r="P3587">
            <v>1.28</v>
          </cell>
          <cell r="AE3587">
            <v>2</v>
          </cell>
        </row>
        <row r="3588">
          <cell r="D3588" t="str">
            <v>034739_Z11</v>
          </cell>
          <cell r="P3588">
            <v>1.28</v>
          </cell>
          <cell r="AE3588">
            <v>3</v>
          </cell>
        </row>
        <row r="3589">
          <cell r="D3589" t="str">
            <v>VIRT_00045P</v>
          </cell>
          <cell r="P3589">
            <v>0.22</v>
          </cell>
          <cell r="AE3589">
            <v>1</v>
          </cell>
        </row>
        <row r="3590">
          <cell r="D3590" t="str">
            <v>VIRT_00045P</v>
          </cell>
          <cell r="P3590">
            <v>0.22</v>
          </cell>
          <cell r="AE3590">
            <v>2</v>
          </cell>
        </row>
        <row r="3591">
          <cell r="D3591" t="str">
            <v>VIRT_00045P</v>
          </cell>
          <cell r="P3591">
            <v>0.22</v>
          </cell>
          <cell r="AE3591">
            <v>3</v>
          </cell>
        </row>
        <row r="3592">
          <cell r="D3592" t="str">
            <v>VIRT_00049P</v>
          </cell>
          <cell r="P3592">
            <v>5.67</v>
          </cell>
          <cell r="AE3592">
            <v>1</v>
          </cell>
        </row>
        <row r="3593">
          <cell r="D3593" t="str">
            <v>VIRT_00049P</v>
          </cell>
          <cell r="P3593">
            <v>5.67</v>
          </cell>
          <cell r="AE3593">
            <v>2</v>
          </cell>
        </row>
        <row r="3594">
          <cell r="D3594" t="str">
            <v>VIRT_00049P</v>
          </cell>
          <cell r="P3594">
            <v>5.67</v>
          </cell>
          <cell r="AE3594">
            <v>3</v>
          </cell>
        </row>
        <row r="3595">
          <cell r="D3595" t="str">
            <v>VIRT_00050P</v>
          </cell>
          <cell r="P3595">
            <v>2.8</v>
          </cell>
          <cell r="AE3595">
            <v>1</v>
          </cell>
        </row>
        <row r="3596">
          <cell r="D3596" t="str">
            <v>VIRT_00050P</v>
          </cell>
          <cell r="P3596">
            <v>2.8</v>
          </cell>
          <cell r="AE3596">
            <v>2</v>
          </cell>
        </row>
        <row r="3597">
          <cell r="D3597" t="str">
            <v>VIRT_00050P</v>
          </cell>
          <cell r="P3597">
            <v>2.8</v>
          </cell>
          <cell r="AE3597">
            <v>3</v>
          </cell>
        </row>
        <row r="3598">
          <cell r="D3598" t="str">
            <v>VIRT_03581E</v>
          </cell>
          <cell r="P3598">
            <v>0.03</v>
          </cell>
          <cell r="AE3598">
            <v>1</v>
          </cell>
        </row>
        <row r="3599">
          <cell r="D3599" t="str">
            <v>VIRT_03581E</v>
          </cell>
          <cell r="P3599">
            <v>0.03</v>
          </cell>
          <cell r="AE3599">
            <v>2</v>
          </cell>
        </row>
        <row r="3600">
          <cell r="D3600" t="str">
            <v>VIRT_03581E</v>
          </cell>
          <cell r="P3600">
            <v>0.03</v>
          </cell>
          <cell r="AE3600">
            <v>3</v>
          </cell>
        </row>
        <row r="3601">
          <cell r="D3601" t="str">
            <v>VIRT_03583E</v>
          </cell>
          <cell r="P3601">
            <v>0.04</v>
          </cell>
          <cell r="AE3601">
            <v>1</v>
          </cell>
        </row>
        <row r="3602">
          <cell r="D3602" t="str">
            <v>VIRT_03583E</v>
          </cell>
          <cell r="P3602">
            <v>0.04</v>
          </cell>
          <cell r="AE3602">
            <v>2</v>
          </cell>
        </row>
        <row r="3603">
          <cell r="D3603" t="str">
            <v>VIRT_03583E</v>
          </cell>
          <cell r="P3603">
            <v>0.04</v>
          </cell>
          <cell r="AE3603">
            <v>3</v>
          </cell>
        </row>
        <row r="3604">
          <cell r="D3604" t="str">
            <v>VIRT_03584E</v>
          </cell>
          <cell r="P3604">
            <v>1.6500000000000001E-2</v>
          </cell>
          <cell r="AE3604">
            <v>1</v>
          </cell>
        </row>
        <row r="3605">
          <cell r="D3605" t="str">
            <v>VIRT_03584E</v>
          </cell>
          <cell r="P3605">
            <v>1.6500000000000001E-2</v>
          </cell>
          <cell r="AE3605">
            <v>2</v>
          </cell>
        </row>
        <row r="3606">
          <cell r="D3606" t="str">
            <v>VIRT_03584E</v>
          </cell>
          <cell r="P3606">
            <v>1.6500000000000001E-2</v>
          </cell>
          <cell r="AE3606">
            <v>3</v>
          </cell>
        </row>
        <row r="3607">
          <cell r="D3607" t="str">
            <v>VIRT_03599E</v>
          </cell>
          <cell r="P3607">
            <v>2.4E-2</v>
          </cell>
          <cell r="AE3607">
            <v>1</v>
          </cell>
        </row>
        <row r="3608">
          <cell r="D3608" t="str">
            <v>VIRT_03599E</v>
          </cell>
          <cell r="P3608">
            <v>2.4E-2</v>
          </cell>
          <cell r="AE3608">
            <v>2</v>
          </cell>
        </row>
        <row r="3609">
          <cell r="D3609" t="str">
            <v>VIRT_03599E</v>
          </cell>
          <cell r="P3609">
            <v>2.4E-2</v>
          </cell>
          <cell r="AE3609">
            <v>3</v>
          </cell>
        </row>
        <row r="3610">
          <cell r="D3610" t="str">
            <v>VIRT_03603E</v>
          </cell>
          <cell r="P3610">
            <v>4.4999999999999998E-2</v>
          </cell>
          <cell r="AE3610">
            <v>1</v>
          </cell>
        </row>
        <row r="3611">
          <cell r="D3611" t="str">
            <v>VIRT_03603E</v>
          </cell>
          <cell r="P3611">
            <v>4.4999999999999998E-2</v>
          </cell>
          <cell r="AE3611">
            <v>2</v>
          </cell>
        </row>
        <row r="3612">
          <cell r="D3612" t="str">
            <v>VIRT_03603E</v>
          </cell>
          <cell r="P3612">
            <v>4.4999999999999998E-2</v>
          </cell>
          <cell r="AE3612">
            <v>3</v>
          </cell>
        </row>
        <row r="3613">
          <cell r="D3613" t="str">
            <v>VIRT_03611E</v>
          </cell>
          <cell r="P3613">
            <v>1.15E-2</v>
          </cell>
          <cell r="AE3613">
            <v>1</v>
          </cell>
        </row>
        <row r="3614">
          <cell r="D3614" t="str">
            <v>VIRT_03611E</v>
          </cell>
          <cell r="P3614">
            <v>1.15E-2</v>
          </cell>
          <cell r="AE3614">
            <v>2</v>
          </cell>
        </row>
        <row r="3615">
          <cell r="D3615" t="str">
            <v>VIRT_03611E</v>
          </cell>
          <cell r="P3615">
            <v>1.15E-2</v>
          </cell>
          <cell r="AE3615">
            <v>3</v>
          </cell>
        </row>
        <row r="3616">
          <cell r="D3616" t="str">
            <v>VIRT_03615E</v>
          </cell>
          <cell r="P3616">
            <v>2.2499999999999999E-2</v>
          </cell>
          <cell r="AE3616">
            <v>1</v>
          </cell>
        </row>
        <row r="3617">
          <cell r="D3617" t="str">
            <v>VIRT_03615E</v>
          </cell>
          <cell r="P3617">
            <v>2.2499999999999999E-2</v>
          </cell>
          <cell r="AE3617">
            <v>2</v>
          </cell>
        </row>
        <row r="3618">
          <cell r="D3618" t="str">
            <v>VIRT_03615E</v>
          </cell>
          <cell r="P3618">
            <v>2.2499999999999999E-2</v>
          </cell>
          <cell r="AE3618">
            <v>3</v>
          </cell>
        </row>
        <row r="3619">
          <cell r="D3619" t="str">
            <v>VIRT_03620E</v>
          </cell>
          <cell r="P3619">
            <v>2.1999999999999999E-2</v>
          </cell>
          <cell r="AE3619">
            <v>1</v>
          </cell>
        </row>
        <row r="3620">
          <cell r="D3620" t="str">
            <v>VIRT_03620E</v>
          </cell>
          <cell r="P3620">
            <v>2.1999999999999999E-2</v>
          </cell>
          <cell r="AE3620">
            <v>2</v>
          </cell>
        </row>
        <row r="3621">
          <cell r="D3621" t="str">
            <v>VIRT_03620E</v>
          </cell>
          <cell r="P3621">
            <v>2.1999999999999999E-2</v>
          </cell>
          <cell r="AE3621">
            <v>3</v>
          </cell>
        </row>
        <row r="3622">
          <cell r="D3622" t="str">
            <v>VIRT_03626E</v>
          </cell>
          <cell r="P3622">
            <v>7.4999999999999997E-3</v>
          </cell>
          <cell r="AE3622">
            <v>1</v>
          </cell>
        </row>
        <row r="3623">
          <cell r="D3623" t="str">
            <v>VIRT_03626E</v>
          </cell>
          <cell r="P3623">
            <v>7.4999999999999997E-3</v>
          </cell>
          <cell r="AE3623">
            <v>2</v>
          </cell>
        </row>
        <row r="3624">
          <cell r="D3624" t="str">
            <v>VIRT_03626E</v>
          </cell>
          <cell r="P3624">
            <v>7.4999999999999997E-3</v>
          </cell>
          <cell r="AE3624">
            <v>3</v>
          </cell>
        </row>
        <row r="3625">
          <cell r="D3625" t="str">
            <v>VIRT_03631E</v>
          </cell>
          <cell r="P3625">
            <v>0.23</v>
          </cell>
          <cell r="AE3625">
            <v>1</v>
          </cell>
        </row>
        <row r="3626">
          <cell r="D3626" t="str">
            <v>VIRT_03631E</v>
          </cell>
          <cell r="P3626">
            <v>0.23</v>
          </cell>
          <cell r="AE3626">
            <v>2</v>
          </cell>
        </row>
        <row r="3627">
          <cell r="D3627" t="str">
            <v>VIRT_03631E</v>
          </cell>
          <cell r="P3627">
            <v>0.23</v>
          </cell>
          <cell r="AE3627">
            <v>3</v>
          </cell>
        </row>
        <row r="3628">
          <cell r="D3628" t="str">
            <v>VIRT_03636E</v>
          </cell>
          <cell r="P3628">
            <v>2.1999999999999999E-2</v>
          </cell>
          <cell r="AE3628">
            <v>1</v>
          </cell>
        </row>
        <row r="3629">
          <cell r="D3629" t="str">
            <v>VIRT_03636E</v>
          </cell>
          <cell r="P3629">
            <v>2.1999999999999999E-2</v>
          </cell>
          <cell r="AE3629">
            <v>2</v>
          </cell>
        </row>
        <row r="3630">
          <cell r="D3630" t="str">
            <v>VIRT_03636E</v>
          </cell>
          <cell r="P3630">
            <v>2.1999999999999999E-2</v>
          </cell>
          <cell r="AE3630">
            <v>3</v>
          </cell>
        </row>
        <row r="3631">
          <cell r="D3631" t="str">
            <v>VIRT_03640E</v>
          </cell>
          <cell r="P3631">
            <v>0.22500000000000001</v>
          </cell>
          <cell r="AE3631">
            <v>1</v>
          </cell>
        </row>
        <row r="3632">
          <cell r="D3632" t="str">
            <v>VIRT_03640E</v>
          </cell>
          <cell r="P3632">
            <v>0.22500000000000001</v>
          </cell>
          <cell r="AE3632">
            <v>2</v>
          </cell>
        </row>
        <row r="3633">
          <cell r="D3633" t="str">
            <v>VIRT_03640E</v>
          </cell>
          <cell r="P3633">
            <v>0.22500000000000001</v>
          </cell>
          <cell r="AE3633">
            <v>3</v>
          </cell>
        </row>
        <row r="3634">
          <cell r="D3634" t="str">
            <v>VIRT_03643E</v>
          </cell>
          <cell r="P3634">
            <v>4.4999999999999998E-2</v>
          </cell>
          <cell r="AE3634">
            <v>1</v>
          </cell>
        </row>
        <row r="3635">
          <cell r="D3635" t="str">
            <v>VIRT_03643E</v>
          </cell>
          <cell r="P3635">
            <v>4.4999999999999998E-2</v>
          </cell>
          <cell r="AE3635">
            <v>2</v>
          </cell>
        </row>
        <row r="3636">
          <cell r="D3636" t="str">
            <v>VIRT_03643E</v>
          </cell>
          <cell r="P3636">
            <v>4.4999999999999998E-2</v>
          </cell>
          <cell r="AE3636">
            <v>3</v>
          </cell>
        </row>
        <row r="3637">
          <cell r="D3637" t="str">
            <v>VIRT_03644E</v>
          </cell>
          <cell r="P3637">
            <v>4.4999999999999998E-2</v>
          </cell>
          <cell r="AE3637">
            <v>1</v>
          </cell>
        </row>
        <row r="3638">
          <cell r="D3638" t="str">
            <v>VIRT_03644E</v>
          </cell>
          <cell r="P3638">
            <v>4.4999999999999998E-2</v>
          </cell>
          <cell r="AE3638">
            <v>2</v>
          </cell>
        </row>
        <row r="3639">
          <cell r="D3639" t="str">
            <v>VIRT_03644E</v>
          </cell>
          <cell r="P3639">
            <v>4.4999999999999998E-2</v>
          </cell>
          <cell r="AE3639">
            <v>3</v>
          </cell>
        </row>
        <row r="3640">
          <cell r="D3640" t="str">
            <v>VIRT_03648E</v>
          </cell>
          <cell r="P3640">
            <v>1.4999999999999999E-2</v>
          </cell>
          <cell r="AE3640">
            <v>1</v>
          </cell>
        </row>
        <row r="3641">
          <cell r="D3641" t="str">
            <v>VIRT_03648E</v>
          </cell>
          <cell r="P3641">
            <v>1.4999999999999999E-2</v>
          </cell>
          <cell r="AE3641">
            <v>2</v>
          </cell>
        </row>
        <row r="3642">
          <cell r="D3642" t="str">
            <v>VIRT_03648E</v>
          </cell>
          <cell r="P3642">
            <v>1.4999999999999999E-2</v>
          </cell>
          <cell r="AE3642">
            <v>3</v>
          </cell>
        </row>
        <row r="3643">
          <cell r="D3643" t="str">
            <v>VIRT_03649E</v>
          </cell>
          <cell r="P3643">
            <v>2.2499999999999999E-2</v>
          </cell>
          <cell r="AE3643">
            <v>1</v>
          </cell>
        </row>
        <row r="3644">
          <cell r="D3644" t="str">
            <v>VIRT_03649E</v>
          </cell>
          <cell r="P3644">
            <v>2.2499999999999999E-2</v>
          </cell>
          <cell r="AE3644">
            <v>2</v>
          </cell>
        </row>
        <row r="3645">
          <cell r="D3645" t="str">
            <v>VIRT_03649E</v>
          </cell>
          <cell r="P3645">
            <v>2.2499999999999999E-2</v>
          </cell>
          <cell r="AE3645">
            <v>3</v>
          </cell>
        </row>
        <row r="3646">
          <cell r="D3646" t="str">
            <v>VIRT_03650E</v>
          </cell>
          <cell r="P3646">
            <v>2.9499999999999998E-2</v>
          </cell>
          <cell r="AE3646">
            <v>1</v>
          </cell>
        </row>
        <row r="3647">
          <cell r="D3647" t="str">
            <v>VIRT_03650E</v>
          </cell>
          <cell r="P3647">
            <v>2.9499999999999998E-2</v>
          </cell>
          <cell r="AE3647">
            <v>2</v>
          </cell>
        </row>
        <row r="3648">
          <cell r="D3648" t="str">
            <v>VIRT_03650E</v>
          </cell>
          <cell r="P3648">
            <v>2.9499999999999998E-2</v>
          </cell>
          <cell r="AE3648">
            <v>3</v>
          </cell>
        </row>
        <row r="3649">
          <cell r="D3649" t="str">
            <v>VIRT_03657E</v>
          </cell>
          <cell r="P3649">
            <v>3.5999999999999997E-2</v>
          </cell>
          <cell r="AE3649">
            <v>1</v>
          </cell>
        </row>
        <row r="3650">
          <cell r="D3650" t="str">
            <v>VIRT_03657E</v>
          </cell>
          <cell r="P3650">
            <v>3.5999999999999997E-2</v>
          </cell>
          <cell r="AE3650">
            <v>2</v>
          </cell>
        </row>
        <row r="3651">
          <cell r="D3651" t="str">
            <v>VIRT_03657E</v>
          </cell>
          <cell r="P3651">
            <v>3.5999999999999997E-2</v>
          </cell>
          <cell r="AE3651">
            <v>3</v>
          </cell>
        </row>
        <row r="3652">
          <cell r="D3652" t="str">
            <v>VIRT_03661E</v>
          </cell>
          <cell r="P3652">
            <v>5.7000000000000002E-2</v>
          </cell>
          <cell r="AE3652">
            <v>1</v>
          </cell>
        </row>
        <row r="3653">
          <cell r="D3653" t="str">
            <v>VIRT_03661E</v>
          </cell>
          <cell r="P3653">
            <v>5.7000000000000002E-2</v>
          </cell>
          <cell r="AE3653">
            <v>2</v>
          </cell>
        </row>
        <row r="3654">
          <cell r="D3654" t="str">
            <v>VIRT_03661E</v>
          </cell>
          <cell r="P3654">
            <v>5.7000000000000002E-2</v>
          </cell>
          <cell r="AE3654">
            <v>3</v>
          </cell>
        </row>
        <row r="3655">
          <cell r="D3655" t="str">
            <v>VIRT_03668E</v>
          </cell>
          <cell r="P3655">
            <v>0.18</v>
          </cell>
          <cell r="AE3655">
            <v>1</v>
          </cell>
        </row>
        <row r="3656">
          <cell r="D3656" t="str">
            <v>VIRT_03668E</v>
          </cell>
          <cell r="P3656">
            <v>0.18</v>
          </cell>
          <cell r="AE3656">
            <v>2</v>
          </cell>
        </row>
        <row r="3657">
          <cell r="D3657" t="str">
            <v>VIRT_03668E</v>
          </cell>
          <cell r="P3657">
            <v>0.18</v>
          </cell>
          <cell r="AE3657">
            <v>3</v>
          </cell>
        </row>
        <row r="3658">
          <cell r="D3658" t="str">
            <v>VIRT_03669E</v>
          </cell>
          <cell r="P3658">
            <v>0.06</v>
          </cell>
          <cell r="AE3658">
            <v>1</v>
          </cell>
        </row>
        <row r="3659">
          <cell r="D3659" t="str">
            <v>VIRT_03669E</v>
          </cell>
          <cell r="P3659">
            <v>0.06</v>
          </cell>
          <cell r="AE3659">
            <v>2</v>
          </cell>
        </row>
        <row r="3660">
          <cell r="D3660" t="str">
            <v>VIRT_03669E</v>
          </cell>
          <cell r="P3660">
            <v>0.06</v>
          </cell>
          <cell r="AE3660">
            <v>3</v>
          </cell>
        </row>
        <row r="3661">
          <cell r="D3661" t="str">
            <v>VIRT_03672E</v>
          </cell>
          <cell r="P3661">
            <v>0.03</v>
          </cell>
          <cell r="AE3661">
            <v>1</v>
          </cell>
        </row>
        <row r="3662">
          <cell r="D3662" t="str">
            <v>VIRT_03672E</v>
          </cell>
          <cell r="P3662">
            <v>0.03</v>
          </cell>
          <cell r="AE3662">
            <v>2</v>
          </cell>
        </row>
        <row r="3663">
          <cell r="D3663" t="str">
            <v>VIRT_03672E</v>
          </cell>
          <cell r="P3663">
            <v>0.03</v>
          </cell>
          <cell r="AE3663">
            <v>3</v>
          </cell>
        </row>
        <row r="3664">
          <cell r="D3664" t="str">
            <v>VIRT_03682E</v>
          </cell>
          <cell r="P3664">
            <v>5.1999999999999998E-2</v>
          </cell>
          <cell r="AE3664">
            <v>1</v>
          </cell>
        </row>
        <row r="3665">
          <cell r="D3665" t="str">
            <v>VIRT_03682E</v>
          </cell>
          <cell r="P3665">
            <v>5.1999999999999998E-2</v>
          </cell>
          <cell r="AE3665">
            <v>2</v>
          </cell>
        </row>
        <row r="3666">
          <cell r="D3666" t="str">
            <v>VIRT_03682E</v>
          </cell>
          <cell r="P3666">
            <v>5.1999999999999998E-2</v>
          </cell>
          <cell r="AE3666">
            <v>3</v>
          </cell>
        </row>
        <row r="3667">
          <cell r="D3667" t="str">
            <v>VIRT_03694E</v>
          </cell>
          <cell r="P3667">
            <v>7.0000000000000007E-2</v>
          </cell>
          <cell r="AE3667">
            <v>1</v>
          </cell>
        </row>
        <row r="3668">
          <cell r="D3668" t="str">
            <v>VIRT_03694E</v>
          </cell>
          <cell r="P3668">
            <v>7.0000000000000007E-2</v>
          </cell>
          <cell r="AE3668">
            <v>2</v>
          </cell>
        </row>
        <row r="3669">
          <cell r="D3669" t="str">
            <v>VIRT_03694E</v>
          </cell>
          <cell r="P3669">
            <v>7.0000000000000007E-2</v>
          </cell>
          <cell r="AE3669">
            <v>3</v>
          </cell>
        </row>
        <row r="3670">
          <cell r="D3670" t="str">
            <v>VIRT_03697E</v>
          </cell>
          <cell r="P3670">
            <v>2.5000000000000001E-2</v>
          </cell>
          <cell r="AE3670">
            <v>1</v>
          </cell>
        </row>
        <row r="3671">
          <cell r="D3671" t="str">
            <v>VIRT_03697E</v>
          </cell>
          <cell r="P3671">
            <v>2.5000000000000001E-2</v>
          </cell>
          <cell r="AE3671">
            <v>2</v>
          </cell>
        </row>
        <row r="3672">
          <cell r="D3672" t="str">
            <v>VIRT_03697E</v>
          </cell>
          <cell r="P3672">
            <v>2.5000000000000001E-2</v>
          </cell>
          <cell r="AE3672">
            <v>3</v>
          </cell>
        </row>
        <row r="3673">
          <cell r="D3673" t="str">
            <v>VIRT_03698E</v>
          </cell>
          <cell r="P3673">
            <v>2.5000000000000001E-2</v>
          </cell>
          <cell r="AE3673">
            <v>1</v>
          </cell>
        </row>
        <row r="3674">
          <cell r="D3674" t="str">
            <v>VIRT_03698E</v>
          </cell>
          <cell r="P3674">
            <v>2.5000000000000001E-2</v>
          </cell>
          <cell r="AE3674">
            <v>2</v>
          </cell>
        </row>
        <row r="3675">
          <cell r="D3675" t="str">
            <v>VIRT_03698E</v>
          </cell>
          <cell r="P3675">
            <v>2.5000000000000001E-2</v>
          </cell>
          <cell r="AE3675">
            <v>3</v>
          </cell>
        </row>
        <row r="3676">
          <cell r="D3676" t="str">
            <v>VIRT_03721E</v>
          </cell>
          <cell r="P3676">
            <v>0.25</v>
          </cell>
          <cell r="AE3676">
            <v>1</v>
          </cell>
        </row>
        <row r="3677">
          <cell r="D3677" t="str">
            <v>VIRT_03721E</v>
          </cell>
          <cell r="P3677">
            <v>0.25</v>
          </cell>
          <cell r="AE3677">
            <v>2</v>
          </cell>
        </row>
        <row r="3678">
          <cell r="D3678" t="str">
            <v>VIRT_03721E</v>
          </cell>
          <cell r="P3678">
            <v>0.25</v>
          </cell>
          <cell r="AE3678">
            <v>3</v>
          </cell>
        </row>
        <row r="3679">
          <cell r="D3679" t="str">
            <v>VIRT_03727E</v>
          </cell>
          <cell r="P3679">
            <v>1.29</v>
          </cell>
          <cell r="AE3679">
            <v>1</v>
          </cell>
        </row>
        <row r="3680">
          <cell r="D3680" t="str">
            <v>VIRT_03727E</v>
          </cell>
          <cell r="P3680">
            <v>1.29</v>
          </cell>
          <cell r="AE3680">
            <v>2</v>
          </cell>
        </row>
        <row r="3681">
          <cell r="D3681" t="str">
            <v>VIRT_03727E</v>
          </cell>
          <cell r="P3681">
            <v>1.29</v>
          </cell>
          <cell r="AE3681">
            <v>3</v>
          </cell>
        </row>
        <row r="3682">
          <cell r="D3682" t="str">
            <v>VIRT_03728E</v>
          </cell>
          <cell r="P3682">
            <v>1.96</v>
          </cell>
          <cell r="AE3682">
            <v>1</v>
          </cell>
        </row>
        <row r="3683">
          <cell r="D3683" t="str">
            <v>VIRT_03728E</v>
          </cell>
          <cell r="P3683">
            <v>1.96</v>
          </cell>
          <cell r="AE3683">
            <v>2</v>
          </cell>
        </row>
        <row r="3684">
          <cell r="D3684" t="str">
            <v>VIRT_03728E</v>
          </cell>
          <cell r="P3684">
            <v>1.96</v>
          </cell>
          <cell r="AE3684">
            <v>3</v>
          </cell>
        </row>
        <row r="3685">
          <cell r="D3685" t="str">
            <v>VIRT_03733E</v>
          </cell>
          <cell r="P3685">
            <v>0.26</v>
          </cell>
          <cell r="AE3685">
            <v>1</v>
          </cell>
        </row>
        <row r="3686">
          <cell r="D3686" t="str">
            <v>VIRT_03733E</v>
          </cell>
          <cell r="P3686">
            <v>0.26</v>
          </cell>
          <cell r="AE3686">
            <v>2</v>
          </cell>
        </row>
        <row r="3687">
          <cell r="D3687" t="str">
            <v>VIRT_03733E</v>
          </cell>
          <cell r="P3687">
            <v>0.26</v>
          </cell>
          <cell r="AE3687">
            <v>3</v>
          </cell>
        </row>
        <row r="3688">
          <cell r="D3688" t="str">
            <v>VIRT_03735E</v>
          </cell>
          <cell r="P3688">
            <v>0.22500000000000001</v>
          </cell>
          <cell r="AE3688">
            <v>1</v>
          </cell>
        </row>
        <row r="3689">
          <cell r="D3689" t="str">
            <v>VIRT_03735E</v>
          </cell>
          <cell r="P3689">
            <v>0.22500000000000001</v>
          </cell>
          <cell r="AE3689">
            <v>2</v>
          </cell>
        </row>
        <row r="3690">
          <cell r="D3690" t="str">
            <v>VIRT_03735E</v>
          </cell>
          <cell r="P3690">
            <v>0.22500000000000001</v>
          </cell>
          <cell r="AE3690">
            <v>3</v>
          </cell>
        </row>
        <row r="3691">
          <cell r="D3691" t="str">
            <v>VIRT_03736E</v>
          </cell>
          <cell r="P3691">
            <v>0.16500000000000001</v>
          </cell>
          <cell r="AE3691">
            <v>1</v>
          </cell>
        </row>
        <row r="3692">
          <cell r="D3692" t="str">
            <v>VIRT_03736E</v>
          </cell>
          <cell r="P3692">
            <v>0.16500000000000001</v>
          </cell>
          <cell r="AE3692">
            <v>2</v>
          </cell>
        </row>
        <row r="3693">
          <cell r="D3693" t="str">
            <v>VIRT_03736E</v>
          </cell>
          <cell r="P3693">
            <v>0.16500000000000001</v>
          </cell>
          <cell r="AE3693">
            <v>3</v>
          </cell>
        </row>
        <row r="3694">
          <cell r="D3694" t="str">
            <v>VIRT_03737E</v>
          </cell>
          <cell r="P3694">
            <v>8.2000000000000003E-2</v>
          </cell>
          <cell r="AE3694">
            <v>1</v>
          </cell>
        </row>
        <row r="3695">
          <cell r="D3695" t="str">
            <v>VIRT_03737E</v>
          </cell>
          <cell r="P3695">
            <v>8.2000000000000003E-2</v>
          </cell>
          <cell r="AE3695">
            <v>2</v>
          </cell>
        </row>
        <row r="3696">
          <cell r="D3696" t="str">
            <v>VIRT_03737E</v>
          </cell>
          <cell r="P3696">
            <v>8.2000000000000003E-2</v>
          </cell>
          <cell r="AE3696">
            <v>3</v>
          </cell>
        </row>
        <row r="3697">
          <cell r="D3697" t="str">
            <v>VIRT_03749E</v>
          </cell>
          <cell r="P3697">
            <v>0.155</v>
          </cell>
          <cell r="AE3697">
            <v>1</v>
          </cell>
        </row>
        <row r="3698">
          <cell r="D3698" t="str">
            <v>VIRT_03749E</v>
          </cell>
          <cell r="P3698">
            <v>0.155</v>
          </cell>
          <cell r="AE3698">
            <v>2</v>
          </cell>
        </row>
        <row r="3699">
          <cell r="D3699" t="str">
            <v>VIRT_03749E</v>
          </cell>
          <cell r="P3699">
            <v>0.155</v>
          </cell>
          <cell r="AE3699">
            <v>3</v>
          </cell>
        </row>
        <row r="3700">
          <cell r="D3700" t="str">
            <v>VIRT_03752E</v>
          </cell>
          <cell r="P3700">
            <v>0.05</v>
          </cell>
          <cell r="AE3700">
            <v>1</v>
          </cell>
        </row>
        <row r="3701">
          <cell r="D3701" t="str">
            <v>VIRT_03752E</v>
          </cell>
          <cell r="P3701">
            <v>0.05</v>
          </cell>
          <cell r="AE3701">
            <v>2</v>
          </cell>
        </row>
        <row r="3702">
          <cell r="D3702" t="str">
            <v>VIRT_03752E</v>
          </cell>
          <cell r="P3702">
            <v>0.05</v>
          </cell>
          <cell r="AE3702">
            <v>3</v>
          </cell>
        </row>
        <row r="3703">
          <cell r="D3703" t="str">
            <v>VIRT_03757E</v>
          </cell>
          <cell r="P3703">
            <v>0.09</v>
          </cell>
          <cell r="AE3703">
            <v>1</v>
          </cell>
        </row>
        <row r="3704">
          <cell r="D3704" t="str">
            <v>VIRT_03757E</v>
          </cell>
          <cell r="P3704">
            <v>0.09</v>
          </cell>
          <cell r="AE3704">
            <v>2</v>
          </cell>
        </row>
        <row r="3705">
          <cell r="D3705" t="str">
            <v>VIRT_03757E</v>
          </cell>
          <cell r="P3705">
            <v>0.09</v>
          </cell>
          <cell r="AE3705">
            <v>3</v>
          </cell>
        </row>
        <row r="3706">
          <cell r="D3706" t="str">
            <v>VIRT_03772E</v>
          </cell>
          <cell r="P3706">
            <v>0.22</v>
          </cell>
          <cell r="AE3706">
            <v>1</v>
          </cell>
        </row>
        <row r="3707">
          <cell r="D3707" t="str">
            <v>VIRT_03772E</v>
          </cell>
          <cell r="P3707">
            <v>0.22</v>
          </cell>
          <cell r="AE3707">
            <v>2</v>
          </cell>
        </row>
        <row r="3708">
          <cell r="D3708" t="str">
            <v>VIRT_03772E</v>
          </cell>
          <cell r="P3708">
            <v>0.22</v>
          </cell>
          <cell r="AE3708">
            <v>3</v>
          </cell>
        </row>
        <row r="3709">
          <cell r="D3709" t="str">
            <v>VIRT_03786E</v>
          </cell>
          <cell r="P3709">
            <v>0.14499999999999999</v>
          </cell>
          <cell r="AE3709">
            <v>1</v>
          </cell>
        </row>
        <row r="3710">
          <cell r="D3710" t="str">
            <v>VIRT_03786E</v>
          </cell>
          <cell r="P3710">
            <v>0.14499999999999999</v>
          </cell>
          <cell r="AE3710">
            <v>2</v>
          </cell>
        </row>
        <row r="3711">
          <cell r="D3711" t="str">
            <v>VIRT_03786E</v>
          </cell>
          <cell r="P3711">
            <v>0.14499999999999999</v>
          </cell>
          <cell r="AE3711">
            <v>3</v>
          </cell>
        </row>
        <row r="3712">
          <cell r="D3712" t="str">
            <v>VIRT_03806E</v>
          </cell>
          <cell r="P3712">
            <v>0.09</v>
          </cell>
          <cell r="AE3712">
            <v>1</v>
          </cell>
        </row>
        <row r="3713">
          <cell r="D3713" t="str">
            <v>VIRT_03806E</v>
          </cell>
          <cell r="P3713">
            <v>0.09</v>
          </cell>
          <cell r="AE3713">
            <v>2</v>
          </cell>
        </row>
        <row r="3714">
          <cell r="D3714" t="str">
            <v>VIRT_03806E</v>
          </cell>
          <cell r="P3714">
            <v>0.09</v>
          </cell>
          <cell r="AE3714">
            <v>3</v>
          </cell>
        </row>
        <row r="3715">
          <cell r="D3715" t="str">
            <v>VIRT_03874E</v>
          </cell>
          <cell r="P3715">
            <v>1.2999999999999999E-2</v>
          </cell>
          <cell r="AE3715">
            <v>1</v>
          </cell>
        </row>
        <row r="3716">
          <cell r="D3716" t="str">
            <v>VIRT_03874E</v>
          </cell>
          <cell r="P3716">
            <v>1.2999999999999999E-2</v>
          </cell>
          <cell r="AE3716">
            <v>2</v>
          </cell>
        </row>
        <row r="3717">
          <cell r="D3717" t="str">
            <v>VIRT_03874E</v>
          </cell>
          <cell r="P3717">
            <v>1.2999999999999999E-2</v>
          </cell>
          <cell r="AE3717">
            <v>3</v>
          </cell>
        </row>
        <row r="3718">
          <cell r="D3718" t="str">
            <v>VIRT_03881E</v>
          </cell>
          <cell r="P3718">
            <v>0.08</v>
          </cell>
          <cell r="AE3718">
            <v>1</v>
          </cell>
        </row>
        <row r="3719">
          <cell r="D3719" t="str">
            <v>VIRT_03881E</v>
          </cell>
          <cell r="P3719">
            <v>0.08</v>
          </cell>
          <cell r="AE3719">
            <v>2</v>
          </cell>
        </row>
        <row r="3720">
          <cell r="D3720" t="str">
            <v>VIRT_03881E</v>
          </cell>
          <cell r="P3720">
            <v>0.08</v>
          </cell>
          <cell r="AE3720">
            <v>3</v>
          </cell>
        </row>
        <row r="3721">
          <cell r="D3721" t="str">
            <v>VIRT_03886E</v>
          </cell>
          <cell r="P3721">
            <v>2.1999999999999999E-2</v>
          </cell>
          <cell r="AE3721">
            <v>1</v>
          </cell>
        </row>
        <row r="3722">
          <cell r="D3722" t="str">
            <v>VIRT_03886E</v>
          </cell>
          <cell r="P3722">
            <v>2.1999999999999999E-2</v>
          </cell>
          <cell r="AE3722">
            <v>2</v>
          </cell>
        </row>
        <row r="3723">
          <cell r="D3723" t="str">
            <v>VIRT_03886E</v>
          </cell>
          <cell r="P3723">
            <v>2.1999999999999999E-2</v>
          </cell>
          <cell r="AE3723">
            <v>3</v>
          </cell>
        </row>
        <row r="3724">
          <cell r="D3724" t="str">
            <v>VIRT_03889E</v>
          </cell>
          <cell r="P3724">
            <v>0.45</v>
          </cell>
          <cell r="AE3724">
            <v>1</v>
          </cell>
        </row>
        <row r="3725">
          <cell r="D3725" t="str">
            <v>VIRT_03889E</v>
          </cell>
          <cell r="P3725">
            <v>0.45</v>
          </cell>
          <cell r="AE3725">
            <v>2</v>
          </cell>
        </row>
        <row r="3726">
          <cell r="D3726" t="str">
            <v>VIRT_03889E</v>
          </cell>
          <cell r="P3726">
            <v>0.45</v>
          </cell>
          <cell r="AE3726">
            <v>3</v>
          </cell>
        </row>
        <row r="3727">
          <cell r="D3727" t="str">
            <v>VIRT_03896E</v>
          </cell>
          <cell r="P3727">
            <v>4.9000000000000002E-2</v>
          </cell>
          <cell r="AE3727">
            <v>1</v>
          </cell>
        </row>
        <row r="3728">
          <cell r="D3728" t="str">
            <v>VIRT_03896E</v>
          </cell>
          <cell r="P3728">
            <v>4.9000000000000002E-2</v>
          </cell>
          <cell r="AE3728">
            <v>2</v>
          </cell>
        </row>
        <row r="3729">
          <cell r="D3729" t="str">
            <v>VIRT_03896E</v>
          </cell>
          <cell r="P3729">
            <v>4.9000000000000002E-2</v>
          </cell>
          <cell r="AE3729">
            <v>3</v>
          </cell>
        </row>
        <row r="3730">
          <cell r="D3730" t="str">
            <v>VIRT_03982E</v>
          </cell>
          <cell r="P3730">
            <v>0.15</v>
          </cell>
          <cell r="AE3730">
            <v>1</v>
          </cell>
        </row>
        <row r="3731">
          <cell r="D3731" t="str">
            <v>VIRT_03982E</v>
          </cell>
          <cell r="P3731">
            <v>0.15</v>
          </cell>
          <cell r="AE3731">
            <v>2</v>
          </cell>
        </row>
        <row r="3732">
          <cell r="D3732" t="str">
            <v>VIRT_03982E</v>
          </cell>
          <cell r="P3732">
            <v>0.15</v>
          </cell>
          <cell r="AE3732">
            <v>3</v>
          </cell>
        </row>
        <row r="3733">
          <cell r="D3733" t="str">
            <v>VIRT_04135E</v>
          </cell>
          <cell r="P3733">
            <v>0.21</v>
          </cell>
          <cell r="AE3733">
            <v>1</v>
          </cell>
        </row>
        <row r="3734">
          <cell r="D3734" t="str">
            <v>VIRT_04135E</v>
          </cell>
          <cell r="P3734">
            <v>0.21</v>
          </cell>
          <cell r="AE3734">
            <v>2</v>
          </cell>
        </row>
        <row r="3735">
          <cell r="D3735" t="str">
            <v>VIRT_04135E</v>
          </cell>
          <cell r="P3735">
            <v>0.21</v>
          </cell>
          <cell r="AE3735">
            <v>3</v>
          </cell>
        </row>
        <row r="3736">
          <cell r="D3736" t="str">
            <v>VIRT_04512E</v>
          </cell>
          <cell r="P3736">
            <v>7.6999999999999999E-2</v>
          </cell>
          <cell r="AE3736">
            <v>1</v>
          </cell>
        </row>
        <row r="3737">
          <cell r="D3737" t="str">
            <v>VIRT_04512E</v>
          </cell>
          <cell r="P3737">
            <v>7.6999999999999999E-2</v>
          </cell>
          <cell r="AE3737">
            <v>2</v>
          </cell>
        </row>
        <row r="3738">
          <cell r="D3738" t="str">
            <v>VIRT_04512E</v>
          </cell>
          <cell r="P3738">
            <v>7.6999999999999999E-2</v>
          </cell>
          <cell r="AE3738">
            <v>3</v>
          </cell>
        </row>
        <row r="3739">
          <cell r="D3739" t="str">
            <v>VIRT_04514E</v>
          </cell>
          <cell r="P3739">
            <v>1.0999999999999999E-2</v>
          </cell>
          <cell r="AE3739">
            <v>1</v>
          </cell>
        </row>
        <row r="3740">
          <cell r="D3740" t="str">
            <v>VIRT_04514E</v>
          </cell>
          <cell r="P3740">
            <v>1.0999999999999999E-2</v>
          </cell>
          <cell r="AE3740">
            <v>2</v>
          </cell>
        </row>
        <row r="3741">
          <cell r="D3741" t="str">
            <v>VIRT_04514E</v>
          </cell>
          <cell r="P3741">
            <v>1.0999999999999999E-2</v>
          </cell>
          <cell r="AE3741">
            <v>3</v>
          </cell>
        </row>
        <row r="3742">
          <cell r="D3742" t="str">
            <v>VIRT_04515E</v>
          </cell>
          <cell r="P3742">
            <v>1.8499999999999999E-2</v>
          </cell>
          <cell r="AE3742">
            <v>1</v>
          </cell>
        </row>
        <row r="3743">
          <cell r="D3743" t="str">
            <v>VIRT_04515E</v>
          </cell>
          <cell r="P3743">
            <v>1.8499999999999999E-2</v>
          </cell>
          <cell r="AE3743">
            <v>2</v>
          </cell>
        </row>
        <row r="3744">
          <cell r="D3744" t="str">
            <v>VIRT_04515E</v>
          </cell>
          <cell r="P3744">
            <v>1.8499999999999999E-2</v>
          </cell>
          <cell r="AE3744">
            <v>3</v>
          </cell>
        </row>
        <row r="3745">
          <cell r="D3745" t="str">
            <v>VIRT_04516E</v>
          </cell>
          <cell r="P3745">
            <v>1.6500000000000001E-2</v>
          </cell>
          <cell r="AE3745">
            <v>1</v>
          </cell>
        </row>
        <row r="3746">
          <cell r="D3746" t="str">
            <v>VIRT_04516E</v>
          </cell>
          <cell r="P3746">
            <v>1.6500000000000001E-2</v>
          </cell>
          <cell r="AE3746">
            <v>2</v>
          </cell>
        </row>
        <row r="3747">
          <cell r="D3747" t="str">
            <v>VIRT_04516E</v>
          </cell>
          <cell r="P3747">
            <v>1.6500000000000001E-2</v>
          </cell>
          <cell r="AE3747">
            <v>3</v>
          </cell>
        </row>
        <row r="3748">
          <cell r="D3748" t="str">
            <v>VIRT_04517E</v>
          </cell>
          <cell r="P3748">
            <v>0.01</v>
          </cell>
          <cell r="AE3748">
            <v>1</v>
          </cell>
        </row>
        <row r="3749">
          <cell r="D3749" t="str">
            <v>VIRT_04517E</v>
          </cell>
          <cell r="P3749">
            <v>0.01</v>
          </cell>
          <cell r="AE3749">
            <v>2</v>
          </cell>
        </row>
        <row r="3750">
          <cell r="D3750" t="str">
            <v>VIRT_04517E</v>
          </cell>
          <cell r="P3750">
            <v>0.01</v>
          </cell>
          <cell r="AE3750">
            <v>3</v>
          </cell>
        </row>
        <row r="3751">
          <cell r="D3751" t="str">
            <v>VIRT_04521E</v>
          </cell>
          <cell r="P3751">
            <v>0.06</v>
          </cell>
          <cell r="AE3751">
            <v>1</v>
          </cell>
        </row>
        <row r="3752">
          <cell r="D3752" t="str">
            <v>VIRT_04521E</v>
          </cell>
          <cell r="P3752">
            <v>0.06</v>
          </cell>
          <cell r="AE3752">
            <v>2</v>
          </cell>
        </row>
        <row r="3753">
          <cell r="D3753" t="str">
            <v>VIRT_04521E</v>
          </cell>
          <cell r="P3753">
            <v>0.06</v>
          </cell>
          <cell r="AE3753">
            <v>3</v>
          </cell>
        </row>
        <row r="3754">
          <cell r="D3754" t="str">
            <v>VIRT_04523E</v>
          </cell>
          <cell r="P3754">
            <v>5.2999999999999999E-2</v>
          </cell>
          <cell r="AE3754">
            <v>1</v>
          </cell>
        </row>
        <row r="3755">
          <cell r="D3755" t="str">
            <v>VIRT_04523E</v>
          </cell>
          <cell r="P3755">
            <v>5.2999999999999999E-2</v>
          </cell>
          <cell r="AE3755">
            <v>2</v>
          </cell>
        </row>
        <row r="3756">
          <cell r="D3756" t="str">
            <v>VIRT_04523E</v>
          </cell>
          <cell r="P3756">
            <v>5.2999999999999999E-2</v>
          </cell>
          <cell r="AE3756">
            <v>3</v>
          </cell>
        </row>
        <row r="3757">
          <cell r="D3757" t="str">
            <v>VIRT_04525E</v>
          </cell>
          <cell r="P3757">
            <v>2.1999999999999999E-2</v>
          </cell>
          <cell r="AE3757">
            <v>1</v>
          </cell>
        </row>
        <row r="3758">
          <cell r="D3758" t="str">
            <v>VIRT_04525E</v>
          </cell>
          <cell r="P3758">
            <v>2.1999999999999999E-2</v>
          </cell>
          <cell r="AE3758">
            <v>2</v>
          </cell>
        </row>
        <row r="3759">
          <cell r="D3759" t="str">
            <v>VIRT_04525E</v>
          </cell>
          <cell r="P3759">
            <v>2.1999999999999999E-2</v>
          </cell>
          <cell r="AE3759">
            <v>3</v>
          </cell>
        </row>
        <row r="3760">
          <cell r="D3760" t="str">
            <v>VIRT_04532E</v>
          </cell>
          <cell r="P3760">
            <v>1.6E-2</v>
          </cell>
          <cell r="AE3760">
            <v>1</v>
          </cell>
        </row>
        <row r="3761">
          <cell r="D3761" t="str">
            <v>VIRT_04532E</v>
          </cell>
          <cell r="P3761">
            <v>1.6E-2</v>
          </cell>
          <cell r="AE3761">
            <v>2</v>
          </cell>
        </row>
        <row r="3762">
          <cell r="D3762" t="str">
            <v>VIRT_04532E</v>
          </cell>
          <cell r="P3762">
            <v>1.6E-2</v>
          </cell>
          <cell r="AE3762">
            <v>3</v>
          </cell>
        </row>
        <row r="3763">
          <cell r="D3763" t="str">
            <v>VIRT_04533E</v>
          </cell>
          <cell r="P3763">
            <v>2.8</v>
          </cell>
          <cell r="AE3763">
            <v>1</v>
          </cell>
        </row>
        <row r="3764">
          <cell r="D3764" t="str">
            <v>VIRT_04533E</v>
          </cell>
          <cell r="P3764">
            <v>2.8</v>
          </cell>
          <cell r="AE3764">
            <v>2</v>
          </cell>
        </row>
        <row r="3765">
          <cell r="D3765" t="str">
            <v>VIRT_04533E</v>
          </cell>
          <cell r="P3765">
            <v>2.8</v>
          </cell>
          <cell r="AE3765">
            <v>3</v>
          </cell>
        </row>
        <row r="3766">
          <cell r="D3766" t="str">
            <v>VIRT_04538E</v>
          </cell>
          <cell r="P3766">
            <v>2.7E-2</v>
          </cell>
          <cell r="AE3766">
            <v>1</v>
          </cell>
        </row>
        <row r="3767">
          <cell r="D3767" t="str">
            <v>VIRT_04538E</v>
          </cell>
          <cell r="P3767">
            <v>2.7E-2</v>
          </cell>
          <cell r="AE3767">
            <v>2</v>
          </cell>
        </row>
        <row r="3768">
          <cell r="D3768" t="str">
            <v>VIRT_04538E</v>
          </cell>
          <cell r="P3768">
            <v>2.7E-2</v>
          </cell>
          <cell r="AE3768">
            <v>3</v>
          </cell>
        </row>
        <row r="3769">
          <cell r="D3769" t="str">
            <v>VIRT_04539E</v>
          </cell>
          <cell r="P3769">
            <v>0.03</v>
          </cell>
          <cell r="AE3769">
            <v>1</v>
          </cell>
        </row>
        <row r="3770">
          <cell r="D3770" t="str">
            <v>VIRT_04539E</v>
          </cell>
          <cell r="P3770">
            <v>0.03</v>
          </cell>
          <cell r="AE3770">
            <v>2</v>
          </cell>
        </row>
        <row r="3771">
          <cell r="D3771" t="str">
            <v>VIRT_04539E</v>
          </cell>
          <cell r="P3771">
            <v>0.03</v>
          </cell>
          <cell r="AE3771">
            <v>3</v>
          </cell>
        </row>
        <row r="3772">
          <cell r="D3772" t="str">
            <v>VIRT_04546E</v>
          </cell>
          <cell r="P3772">
            <v>2.6</v>
          </cell>
          <cell r="AE3772">
            <v>1</v>
          </cell>
        </row>
        <row r="3773">
          <cell r="D3773" t="str">
            <v>VIRT_04546E</v>
          </cell>
          <cell r="P3773">
            <v>2.6</v>
          </cell>
          <cell r="AE3773">
            <v>2</v>
          </cell>
        </row>
        <row r="3774">
          <cell r="D3774" t="str">
            <v>VIRT_04546E</v>
          </cell>
          <cell r="P3774">
            <v>2.6</v>
          </cell>
          <cell r="AE3774">
            <v>3</v>
          </cell>
        </row>
        <row r="3775">
          <cell r="D3775" t="str">
            <v>VIRT_04560E</v>
          </cell>
          <cell r="P3775">
            <v>8.5000000000000006E-2</v>
          </cell>
          <cell r="AE3775">
            <v>1</v>
          </cell>
        </row>
        <row r="3776">
          <cell r="D3776" t="str">
            <v>VIRT_04560E</v>
          </cell>
          <cell r="P3776">
            <v>8.5000000000000006E-2</v>
          </cell>
          <cell r="AE3776">
            <v>2</v>
          </cell>
        </row>
        <row r="3777">
          <cell r="D3777" t="str">
            <v>VIRT_04560E</v>
          </cell>
          <cell r="P3777">
            <v>8.5000000000000006E-2</v>
          </cell>
          <cell r="AE3777">
            <v>3</v>
          </cell>
        </row>
        <row r="3778">
          <cell r="D3778" t="str">
            <v>VIRT_04566E</v>
          </cell>
          <cell r="P3778">
            <v>7.0999999999999994E-2</v>
          </cell>
          <cell r="AE3778">
            <v>1</v>
          </cell>
        </row>
        <row r="3779">
          <cell r="D3779" t="str">
            <v>VIRT_04566E</v>
          </cell>
          <cell r="P3779">
            <v>7.0999999999999994E-2</v>
          </cell>
          <cell r="AE3779">
            <v>2</v>
          </cell>
        </row>
        <row r="3780">
          <cell r="D3780" t="str">
            <v>VIRT_04566E</v>
          </cell>
          <cell r="P3780">
            <v>7.0999999999999994E-2</v>
          </cell>
          <cell r="AE3780">
            <v>3</v>
          </cell>
        </row>
        <row r="3781">
          <cell r="D3781" t="str">
            <v>VIRT_04577E</v>
          </cell>
          <cell r="P3781">
            <v>0.115</v>
          </cell>
          <cell r="AE3781">
            <v>1</v>
          </cell>
        </row>
        <row r="3782">
          <cell r="D3782" t="str">
            <v>VIRT_04577E</v>
          </cell>
          <cell r="P3782">
            <v>0.115</v>
          </cell>
          <cell r="AE3782">
            <v>2</v>
          </cell>
        </row>
        <row r="3783">
          <cell r="D3783" t="str">
            <v>VIRT_04577E</v>
          </cell>
          <cell r="P3783">
            <v>0.115</v>
          </cell>
          <cell r="AE3783">
            <v>3</v>
          </cell>
        </row>
        <row r="3784">
          <cell r="D3784" t="str">
            <v>VIRT_04580E</v>
          </cell>
          <cell r="P3784">
            <v>0.32</v>
          </cell>
          <cell r="AE3784">
            <v>1</v>
          </cell>
        </row>
        <row r="3785">
          <cell r="D3785" t="str">
            <v>VIRT_04580E</v>
          </cell>
          <cell r="P3785">
            <v>0.32</v>
          </cell>
          <cell r="AE3785">
            <v>2</v>
          </cell>
        </row>
        <row r="3786">
          <cell r="D3786" t="str">
            <v>VIRT_04580E</v>
          </cell>
          <cell r="P3786">
            <v>0.32</v>
          </cell>
          <cell r="AE3786">
            <v>3</v>
          </cell>
        </row>
        <row r="3787">
          <cell r="D3787" t="str">
            <v>VIRT_04583E</v>
          </cell>
          <cell r="P3787">
            <v>0.22500000000000001</v>
          </cell>
          <cell r="AE3787">
            <v>1</v>
          </cell>
        </row>
        <row r="3788">
          <cell r="D3788" t="str">
            <v>VIRT_04583E</v>
          </cell>
          <cell r="P3788">
            <v>0.22500000000000001</v>
          </cell>
          <cell r="AE3788">
            <v>2</v>
          </cell>
        </row>
        <row r="3789">
          <cell r="D3789" t="str">
            <v>VIRT_04583E</v>
          </cell>
          <cell r="P3789">
            <v>0.22500000000000001</v>
          </cell>
          <cell r="AE3789">
            <v>3</v>
          </cell>
        </row>
        <row r="3790">
          <cell r="D3790" t="str">
            <v>VIRT_04585E</v>
          </cell>
          <cell r="P3790">
            <v>2.41</v>
          </cell>
          <cell r="AE3790">
            <v>1</v>
          </cell>
        </row>
        <row r="3791">
          <cell r="D3791" t="str">
            <v>VIRT_04585E</v>
          </cell>
          <cell r="P3791">
            <v>2.41</v>
          </cell>
          <cell r="AE3791">
            <v>2</v>
          </cell>
        </row>
        <row r="3792">
          <cell r="D3792" t="str">
            <v>VIRT_04585E</v>
          </cell>
          <cell r="P3792">
            <v>2.41</v>
          </cell>
          <cell r="AE3792">
            <v>3</v>
          </cell>
        </row>
        <row r="3793">
          <cell r="D3793" t="str">
            <v>VIRT_04587E</v>
          </cell>
          <cell r="P3793">
            <v>4.8000000000000001E-2</v>
          </cell>
          <cell r="AE3793">
            <v>1</v>
          </cell>
        </row>
        <row r="3794">
          <cell r="D3794" t="str">
            <v>VIRT_04587E</v>
          </cell>
          <cell r="P3794">
            <v>4.8000000000000001E-2</v>
          </cell>
          <cell r="AE3794">
            <v>2</v>
          </cell>
        </row>
        <row r="3795">
          <cell r="D3795" t="str">
            <v>VIRT_04587E</v>
          </cell>
          <cell r="P3795">
            <v>4.8000000000000001E-2</v>
          </cell>
          <cell r="AE3795">
            <v>3</v>
          </cell>
        </row>
        <row r="3796">
          <cell r="D3796" t="str">
            <v>VIRT_04609E</v>
          </cell>
          <cell r="P3796">
            <v>0.4</v>
          </cell>
          <cell r="AE3796">
            <v>1</v>
          </cell>
        </row>
        <row r="3797">
          <cell r="D3797" t="str">
            <v>VIRT_04609E</v>
          </cell>
          <cell r="P3797">
            <v>0.4</v>
          </cell>
          <cell r="AE3797">
            <v>2</v>
          </cell>
        </row>
        <row r="3798">
          <cell r="D3798" t="str">
            <v>VIRT_04609E</v>
          </cell>
          <cell r="P3798">
            <v>0.4</v>
          </cell>
          <cell r="AE3798">
            <v>3</v>
          </cell>
        </row>
        <row r="3799">
          <cell r="D3799" t="str">
            <v>VIRT_04611E</v>
          </cell>
          <cell r="P3799">
            <v>2.8000000000000001E-2</v>
          </cell>
          <cell r="AE3799">
            <v>1</v>
          </cell>
        </row>
        <row r="3800">
          <cell r="D3800" t="str">
            <v>VIRT_04611E</v>
          </cell>
          <cell r="P3800">
            <v>2.8000000000000001E-2</v>
          </cell>
          <cell r="AE3800">
            <v>2</v>
          </cell>
        </row>
        <row r="3801">
          <cell r="D3801" t="str">
            <v>VIRT_04611E</v>
          </cell>
          <cell r="P3801">
            <v>2.8000000000000001E-2</v>
          </cell>
          <cell r="AE3801">
            <v>3</v>
          </cell>
        </row>
        <row r="3802">
          <cell r="D3802" t="str">
            <v>VIRT_04612E</v>
          </cell>
          <cell r="P3802">
            <v>4.3999999999999997E-2</v>
          </cell>
          <cell r="AE3802">
            <v>1</v>
          </cell>
        </row>
        <row r="3803">
          <cell r="D3803" t="str">
            <v>VIRT_04612E</v>
          </cell>
          <cell r="P3803">
            <v>4.3999999999999997E-2</v>
          </cell>
          <cell r="AE3803">
            <v>2</v>
          </cell>
        </row>
        <row r="3804">
          <cell r="D3804" t="str">
            <v>VIRT_04612E</v>
          </cell>
          <cell r="P3804">
            <v>4.3999999999999997E-2</v>
          </cell>
          <cell r="AE3804">
            <v>3</v>
          </cell>
        </row>
        <row r="3805">
          <cell r="D3805" t="str">
            <v>VIRT_04613E</v>
          </cell>
          <cell r="P3805">
            <v>5.4999999999999997E-3</v>
          </cell>
          <cell r="AE3805">
            <v>1</v>
          </cell>
        </row>
        <row r="3806">
          <cell r="D3806" t="str">
            <v>VIRT_04613E</v>
          </cell>
          <cell r="P3806">
            <v>5.4999999999999997E-3</v>
          </cell>
          <cell r="AE3806">
            <v>2</v>
          </cell>
        </row>
        <row r="3807">
          <cell r="D3807" t="str">
            <v>VIRT_04613E</v>
          </cell>
          <cell r="P3807">
            <v>5.4999999999999997E-3</v>
          </cell>
          <cell r="AE3807">
            <v>3</v>
          </cell>
        </row>
        <row r="3808">
          <cell r="D3808" t="str">
            <v>VIRT_04623E</v>
          </cell>
          <cell r="P3808">
            <v>0.03</v>
          </cell>
          <cell r="AE3808">
            <v>1</v>
          </cell>
        </row>
        <row r="3809">
          <cell r="D3809" t="str">
            <v>VIRT_04623E</v>
          </cell>
          <cell r="P3809">
            <v>0.03</v>
          </cell>
          <cell r="AE3809">
            <v>2</v>
          </cell>
        </row>
        <row r="3810">
          <cell r="D3810" t="str">
            <v>VIRT_04623E</v>
          </cell>
          <cell r="P3810">
            <v>0.03</v>
          </cell>
          <cell r="AE3810">
            <v>3</v>
          </cell>
        </row>
        <row r="3811">
          <cell r="D3811" t="str">
            <v>VIRT_04639E</v>
          </cell>
          <cell r="P3811">
            <v>5.5E-2</v>
          </cell>
          <cell r="AE3811">
            <v>1</v>
          </cell>
        </row>
        <row r="3812">
          <cell r="D3812" t="str">
            <v>VIRT_04639E</v>
          </cell>
          <cell r="P3812">
            <v>5.5E-2</v>
          </cell>
          <cell r="AE3812">
            <v>2</v>
          </cell>
        </row>
        <row r="3813">
          <cell r="D3813" t="str">
            <v>VIRT_04639E</v>
          </cell>
          <cell r="P3813">
            <v>5.5E-2</v>
          </cell>
          <cell r="AE3813">
            <v>3</v>
          </cell>
        </row>
        <row r="3814">
          <cell r="D3814" t="str">
            <v>VIRT_04676E</v>
          </cell>
          <cell r="P3814">
            <v>0.72</v>
          </cell>
          <cell r="AE3814">
            <v>1</v>
          </cell>
        </row>
        <row r="3815">
          <cell r="D3815" t="str">
            <v>VIRT_04676E</v>
          </cell>
          <cell r="P3815">
            <v>0.72</v>
          </cell>
          <cell r="AE3815">
            <v>2</v>
          </cell>
        </row>
        <row r="3816">
          <cell r="D3816" t="str">
            <v>VIRT_04676E</v>
          </cell>
          <cell r="P3816">
            <v>0.72</v>
          </cell>
          <cell r="AE3816">
            <v>3</v>
          </cell>
        </row>
        <row r="3817">
          <cell r="D3817" t="str">
            <v>VIRT_05060E</v>
          </cell>
          <cell r="P3817">
            <v>0.06</v>
          </cell>
          <cell r="AE3817">
            <v>1</v>
          </cell>
        </row>
        <row r="3818">
          <cell r="D3818" t="str">
            <v>VIRT_05060E</v>
          </cell>
          <cell r="P3818">
            <v>0.06</v>
          </cell>
          <cell r="AE3818">
            <v>2</v>
          </cell>
        </row>
        <row r="3819">
          <cell r="D3819" t="str">
            <v>VIRT_05060E</v>
          </cell>
          <cell r="P3819">
            <v>0.06</v>
          </cell>
          <cell r="AE3819">
            <v>3</v>
          </cell>
        </row>
        <row r="3820">
          <cell r="D3820" t="str">
            <v>VIRT_05568E</v>
          </cell>
          <cell r="P3820">
            <v>0.32</v>
          </cell>
          <cell r="AE3820">
            <v>1</v>
          </cell>
        </row>
        <row r="3821">
          <cell r="D3821" t="str">
            <v>VIRT_05568E</v>
          </cell>
          <cell r="P3821">
            <v>0.32</v>
          </cell>
          <cell r="AE3821">
            <v>2</v>
          </cell>
        </row>
        <row r="3822">
          <cell r="D3822" t="str">
            <v>VIRT_05568E</v>
          </cell>
          <cell r="P3822">
            <v>0.32</v>
          </cell>
          <cell r="AE3822">
            <v>3</v>
          </cell>
        </row>
        <row r="3823">
          <cell r="D3823" t="str">
            <v>VIRT_07721E</v>
          </cell>
          <cell r="P3823">
            <v>8.7999999999999995E-2</v>
          </cell>
          <cell r="AE3823">
            <v>1</v>
          </cell>
        </row>
        <row r="3824">
          <cell r="D3824" t="str">
            <v>VIRT_07721E</v>
          </cell>
          <cell r="P3824">
            <v>8.7999999999999995E-2</v>
          </cell>
          <cell r="AE3824">
            <v>2</v>
          </cell>
        </row>
        <row r="3825">
          <cell r="D3825" t="str">
            <v>VIRT_07721E</v>
          </cell>
          <cell r="P3825">
            <v>8.7999999999999995E-2</v>
          </cell>
          <cell r="AE3825">
            <v>3</v>
          </cell>
        </row>
        <row r="3826">
          <cell r="D3826" t="str">
            <v>VIRT_08050E</v>
          </cell>
          <cell r="P3826">
            <v>3.5999999999999997E-2</v>
          </cell>
          <cell r="AE3826">
            <v>1</v>
          </cell>
        </row>
        <row r="3827">
          <cell r="D3827" t="str">
            <v>VIRT_08050E</v>
          </cell>
          <cell r="P3827">
            <v>3.5999999999999997E-2</v>
          </cell>
          <cell r="AE3827">
            <v>2</v>
          </cell>
        </row>
        <row r="3828">
          <cell r="D3828" t="str">
            <v>VIRT_08050E</v>
          </cell>
          <cell r="P3828">
            <v>3.5999999999999997E-2</v>
          </cell>
          <cell r="AE3828">
            <v>3</v>
          </cell>
        </row>
        <row r="3829">
          <cell r="D3829" t="str">
            <v>VIRT_08237E</v>
          </cell>
          <cell r="P3829">
            <v>0.1085</v>
          </cell>
          <cell r="AE3829">
            <v>1</v>
          </cell>
        </row>
        <row r="3830">
          <cell r="D3830" t="str">
            <v>VIRT_08237E</v>
          </cell>
          <cell r="P3830">
            <v>0.1085</v>
          </cell>
          <cell r="AE3830">
            <v>2</v>
          </cell>
        </row>
        <row r="3831">
          <cell r="D3831" t="str">
            <v>VIRT_08237E</v>
          </cell>
          <cell r="P3831">
            <v>0.1085</v>
          </cell>
          <cell r="AE3831">
            <v>3</v>
          </cell>
        </row>
        <row r="3832">
          <cell r="D3832" t="str">
            <v>VIRT_08510E</v>
          </cell>
          <cell r="P3832">
            <v>0.22</v>
          </cell>
          <cell r="AE3832">
            <v>1</v>
          </cell>
        </row>
        <row r="3833">
          <cell r="D3833" t="str">
            <v>VIRT_08510E</v>
          </cell>
          <cell r="P3833">
            <v>0.22</v>
          </cell>
          <cell r="AE3833">
            <v>2</v>
          </cell>
        </row>
        <row r="3834">
          <cell r="D3834" t="str">
            <v>VIRT_08510E</v>
          </cell>
          <cell r="P3834">
            <v>0.22</v>
          </cell>
          <cell r="AE3834">
            <v>3</v>
          </cell>
        </row>
        <row r="3835">
          <cell r="D3835" t="str">
            <v>VIRT_08765E</v>
          </cell>
          <cell r="P3835">
            <v>2.5999999999999999E-2</v>
          </cell>
          <cell r="AE3835">
            <v>1</v>
          </cell>
        </row>
        <row r="3836">
          <cell r="D3836" t="str">
            <v>VIRT_08765E</v>
          </cell>
          <cell r="P3836">
            <v>2.5999999999999999E-2</v>
          </cell>
          <cell r="AE3836">
            <v>2</v>
          </cell>
        </row>
        <row r="3837">
          <cell r="D3837" t="str">
            <v>VIRT_08765E</v>
          </cell>
          <cell r="P3837">
            <v>2.5999999999999999E-2</v>
          </cell>
          <cell r="AE3837">
            <v>3</v>
          </cell>
        </row>
        <row r="3838">
          <cell r="D3838" t="str">
            <v>VIRT_08784E</v>
          </cell>
          <cell r="P3838">
            <v>2.0500000000000001E-2</v>
          </cell>
          <cell r="AE3838">
            <v>1</v>
          </cell>
        </row>
        <row r="3839">
          <cell r="D3839" t="str">
            <v>VIRT_08784E</v>
          </cell>
          <cell r="P3839">
            <v>2.0500000000000001E-2</v>
          </cell>
          <cell r="AE3839">
            <v>2</v>
          </cell>
        </row>
        <row r="3840">
          <cell r="D3840" t="str">
            <v>VIRT_08784E</v>
          </cell>
          <cell r="P3840">
            <v>2.0500000000000001E-2</v>
          </cell>
          <cell r="AE3840">
            <v>3</v>
          </cell>
        </row>
        <row r="3841">
          <cell r="D3841" t="str">
            <v>VIRT_08845E</v>
          </cell>
          <cell r="P3841">
            <v>2.4500000000000001E-2</v>
          </cell>
          <cell r="AE3841">
            <v>1</v>
          </cell>
        </row>
        <row r="3842">
          <cell r="D3842" t="str">
            <v>VIRT_08845E</v>
          </cell>
          <cell r="P3842">
            <v>2.4500000000000001E-2</v>
          </cell>
          <cell r="AE3842">
            <v>2</v>
          </cell>
        </row>
        <row r="3843">
          <cell r="D3843" t="str">
            <v>VIRT_08845E</v>
          </cell>
          <cell r="P3843">
            <v>2.4500000000000001E-2</v>
          </cell>
          <cell r="AE3843">
            <v>3</v>
          </cell>
        </row>
        <row r="3844">
          <cell r="D3844" t="str">
            <v>VIRT_08851E</v>
          </cell>
          <cell r="P3844">
            <v>2.1999999999999999E-2</v>
          </cell>
          <cell r="AE3844">
            <v>1</v>
          </cell>
        </row>
        <row r="3845">
          <cell r="D3845" t="str">
            <v>VIRT_08851E</v>
          </cell>
          <cell r="P3845">
            <v>2.1999999999999999E-2</v>
          </cell>
          <cell r="AE3845">
            <v>2</v>
          </cell>
        </row>
        <row r="3846">
          <cell r="D3846" t="str">
            <v>VIRT_08851E</v>
          </cell>
          <cell r="P3846">
            <v>2.1999999999999999E-2</v>
          </cell>
          <cell r="AE3846">
            <v>3</v>
          </cell>
        </row>
        <row r="3847">
          <cell r="D3847" t="str">
            <v>VIRT_09166E</v>
          </cell>
          <cell r="P3847">
            <v>1.2E-2</v>
          </cell>
          <cell r="AE3847">
            <v>1</v>
          </cell>
        </row>
        <row r="3848">
          <cell r="D3848" t="str">
            <v>VIRT_09166E</v>
          </cell>
          <cell r="P3848">
            <v>1.2E-2</v>
          </cell>
          <cell r="AE3848">
            <v>2</v>
          </cell>
        </row>
        <row r="3849">
          <cell r="D3849" t="str">
            <v>VIRT_09166E</v>
          </cell>
          <cell r="P3849">
            <v>1.2E-2</v>
          </cell>
          <cell r="AE3849">
            <v>3</v>
          </cell>
        </row>
        <row r="3850">
          <cell r="D3850" t="str">
            <v>VIRT_09177E</v>
          </cell>
          <cell r="P3850">
            <v>0.63</v>
          </cell>
          <cell r="AE3850">
            <v>1</v>
          </cell>
        </row>
        <row r="3851">
          <cell r="D3851" t="str">
            <v>VIRT_09177E</v>
          </cell>
          <cell r="P3851">
            <v>0.63</v>
          </cell>
          <cell r="AE3851">
            <v>2</v>
          </cell>
        </row>
        <row r="3852">
          <cell r="D3852" t="str">
            <v>VIRT_09177E</v>
          </cell>
          <cell r="P3852">
            <v>0.63</v>
          </cell>
          <cell r="AE3852">
            <v>3</v>
          </cell>
        </row>
        <row r="3853">
          <cell r="D3853" t="str">
            <v>VIRT_09182E</v>
          </cell>
          <cell r="P3853">
            <v>0.04</v>
          </cell>
          <cell r="AE3853">
            <v>1</v>
          </cell>
        </row>
        <row r="3854">
          <cell r="D3854" t="str">
            <v>VIRT_09182E</v>
          </cell>
          <cell r="P3854">
            <v>0.04</v>
          </cell>
          <cell r="AE3854">
            <v>2</v>
          </cell>
        </row>
        <row r="3855">
          <cell r="D3855" t="str">
            <v>VIRT_09182E</v>
          </cell>
          <cell r="P3855">
            <v>0.04</v>
          </cell>
          <cell r="AE3855">
            <v>3</v>
          </cell>
        </row>
        <row r="3856">
          <cell r="D3856" t="str">
            <v>VIRT_09203E</v>
          </cell>
          <cell r="P3856">
            <v>0.15</v>
          </cell>
          <cell r="AE3856">
            <v>1</v>
          </cell>
        </row>
        <row r="3857">
          <cell r="D3857" t="str">
            <v>VIRT_09203E</v>
          </cell>
          <cell r="P3857">
            <v>0.15</v>
          </cell>
          <cell r="AE3857">
            <v>2</v>
          </cell>
        </row>
        <row r="3858">
          <cell r="D3858" t="str">
            <v>VIRT_09203E</v>
          </cell>
          <cell r="P3858">
            <v>0.15</v>
          </cell>
          <cell r="AE3858">
            <v>3</v>
          </cell>
        </row>
        <row r="3859">
          <cell r="D3859" t="str">
            <v>VIRT_09220E</v>
          </cell>
          <cell r="P3859">
            <v>0.03</v>
          </cell>
          <cell r="AE3859">
            <v>1</v>
          </cell>
        </row>
        <row r="3860">
          <cell r="D3860" t="str">
            <v>VIRT_09220E</v>
          </cell>
          <cell r="P3860">
            <v>0.03</v>
          </cell>
          <cell r="AE3860">
            <v>2</v>
          </cell>
        </row>
        <row r="3861">
          <cell r="D3861" t="str">
            <v>VIRT_09220E</v>
          </cell>
          <cell r="P3861">
            <v>0.03</v>
          </cell>
          <cell r="AE3861">
            <v>3</v>
          </cell>
        </row>
        <row r="3862">
          <cell r="D3862" t="str">
            <v>VIRT_09226E</v>
          </cell>
          <cell r="P3862">
            <v>1.329</v>
          </cell>
          <cell r="AE3862">
            <v>1</v>
          </cell>
        </row>
        <row r="3863">
          <cell r="D3863" t="str">
            <v>VIRT_09226E</v>
          </cell>
          <cell r="P3863">
            <v>1.329</v>
          </cell>
          <cell r="AE3863">
            <v>2</v>
          </cell>
        </row>
        <row r="3864">
          <cell r="D3864" t="str">
            <v>VIRT_09226E</v>
          </cell>
          <cell r="P3864">
            <v>1.329</v>
          </cell>
          <cell r="AE3864">
            <v>3</v>
          </cell>
        </row>
        <row r="3865">
          <cell r="D3865" t="str">
            <v>VIRT_09613E</v>
          </cell>
          <cell r="P3865">
            <v>4.8500000000000001E-2</v>
          </cell>
          <cell r="AE3865">
            <v>1</v>
          </cell>
        </row>
        <row r="3866">
          <cell r="D3866" t="str">
            <v>VIRT_09613E</v>
          </cell>
          <cell r="P3866">
            <v>4.8500000000000001E-2</v>
          </cell>
          <cell r="AE3866">
            <v>2</v>
          </cell>
        </row>
        <row r="3867">
          <cell r="D3867" t="str">
            <v>VIRT_09613E</v>
          </cell>
          <cell r="P3867">
            <v>4.8500000000000001E-2</v>
          </cell>
          <cell r="AE3867">
            <v>3</v>
          </cell>
        </row>
        <row r="3868">
          <cell r="D3868" t="str">
            <v>VIRT_1016C</v>
          </cell>
          <cell r="P3868">
            <v>2.7669999999999999</v>
          </cell>
          <cell r="AE3868">
            <v>1</v>
          </cell>
        </row>
        <row r="3869">
          <cell r="D3869" t="str">
            <v>VIRT_1016C</v>
          </cell>
          <cell r="P3869">
            <v>2.7669999999999999</v>
          </cell>
          <cell r="AE3869">
            <v>2</v>
          </cell>
        </row>
        <row r="3870">
          <cell r="D3870" t="str">
            <v>VIRT_1016C</v>
          </cell>
          <cell r="P3870">
            <v>2.7669999999999999</v>
          </cell>
          <cell r="AE3870">
            <v>3</v>
          </cell>
        </row>
        <row r="3871">
          <cell r="D3871" t="str">
            <v>VIRT_1017C</v>
          </cell>
          <cell r="P3871">
            <v>9.5000000000000001E-2</v>
          </cell>
          <cell r="AE3871">
            <v>1</v>
          </cell>
        </row>
        <row r="3872">
          <cell r="D3872" t="str">
            <v>VIRT_1017C</v>
          </cell>
          <cell r="P3872">
            <v>9.5000000000000001E-2</v>
          </cell>
          <cell r="AE3872">
            <v>2</v>
          </cell>
        </row>
        <row r="3873">
          <cell r="D3873" t="str">
            <v>VIRT_1017C</v>
          </cell>
          <cell r="P3873">
            <v>9.5000000000000001E-2</v>
          </cell>
          <cell r="AE3873">
            <v>3</v>
          </cell>
        </row>
        <row r="3874">
          <cell r="D3874" t="str">
            <v>VIRT_1018C</v>
          </cell>
          <cell r="P3874">
            <v>0.59399999999999997</v>
          </cell>
          <cell r="AE3874">
            <v>1</v>
          </cell>
        </row>
        <row r="3875">
          <cell r="D3875" t="str">
            <v>VIRT_1018C</v>
          </cell>
          <cell r="P3875">
            <v>0.59399999999999997</v>
          </cell>
          <cell r="AE3875">
            <v>2</v>
          </cell>
        </row>
        <row r="3876">
          <cell r="D3876" t="str">
            <v>VIRT_1018C</v>
          </cell>
          <cell r="P3876">
            <v>0.59399999999999997</v>
          </cell>
          <cell r="AE3876">
            <v>3</v>
          </cell>
        </row>
        <row r="3877">
          <cell r="D3877" t="str">
            <v>VIRT_1020C</v>
          </cell>
          <cell r="P3877">
            <v>0.121</v>
          </cell>
          <cell r="AE3877">
            <v>1</v>
          </cell>
        </row>
        <row r="3878">
          <cell r="D3878" t="str">
            <v>VIRT_1020C</v>
          </cell>
          <cell r="P3878">
            <v>0.121</v>
          </cell>
          <cell r="AE3878">
            <v>2</v>
          </cell>
        </row>
        <row r="3879">
          <cell r="D3879" t="str">
            <v>VIRT_1020C</v>
          </cell>
          <cell r="P3879">
            <v>0.121</v>
          </cell>
          <cell r="AE3879">
            <v>3</v>
          </cell>
        </row>
        <row r="3880">
          <cell r="D3880" t="str">
            <v>VIRT_1026C</v>
          </cell>
          <cell r="P3880">
            <v>0.36199999999999999</v>
          </cell>
          <cell r="AE3880">
            <v>1</v>
          </cell>
        </row>
        <row r="3881">
          <cell r="D3881" t="str">
            <v>VIRT_1026C</v>
          </cell>
          <cell r="P3881">
            <v>0.36199999999999999</v>
          </cell>
          <cell r="AE3881">
            <v>2</v>
          </cell>
        </row>
        <row r="3882">
          <cell r="D3882" t="str">
            <v>VIRT_1026C</v>
          </cell>
          <cell r="P3882">
            <v>0.36199999999999999</v>
          </cell>
          <cell r="AE3882">
            <v>3</v>
          </cell>
        </row>
        <row r="3883">
          <cell r="D3883" t="str">
            <v>VIRT_10272C</v>
          </cell>
          <cell r="P3883">
            <v>9.5000000000000001E-2</v>
          </cell>
          <cell r="AE3883">
            <v>1</v>
          </cell>
        </row>
        <row r="3884">
          <cell r="D3884" t="str">
            <v>VIRT_10272C</v>
          </cell>
          <cell r="P3884">
            <v>9.5000000000000001E-2</v>
          </cell>
          <cell r="AE3884">
            <v>2</v>
          </cell>
        </row>
        <row r="3885">
          <cell r="D3885" t="str">
            <v>VIRT_10272C</v>
          </cell>
          <cell r="P3885">
            <v>9.5000000000000001E-2</v>
          </cell>
          <cell r="AE3885">
            <v>3</v>
          </cell>
        </row>
        <row r="3886">
          <cell r="D3886" t="str">
            <v>VIRT_102C</v>
          </cell>
          <cell r="P3886">
            <v>0.16</v>
          </cell>
          <cell r="AE3886">
            <v>1</v>
          </cell>
        </row>
        <row r="3887">
          <cell r="D3887" t="str">
            <v>VIRT_102C</v>
          </cell>
          <cell r="P3887">
            <v>0.16</v>
          </cell>
          <cell r="AE3887">
            <v>2</v>
          </cell>
        </row>
        <row r="3888">
          <cell r="D3888" t="str">
            <v>VIRT_102C</v>
          </cell>
          <cell r="P3888">
            <v>0.16</v>
          </cell>
          <cell r="AE3888">
            <v>3</v>
          </cell>
        </row>
        <row r="3889">
          <cell r="D3889" t="str">
            <v>VIRT_10318E</v>
          </cell>
          <cell r="P3889">
            <v>0.04</v>
          </cell>
          <cell r="AE3889">
            <v>1</v>
          </cell>
        </row>
        <row r="3890">
          <cell r="D3890" t="str">
            <v>VIRT_10318E</v>
          </cell>
          <cell r="P3890">
            <v>0.04</v>
          </cell>
          <cell r="AE3890">
            <v>2</v>
          </cell>
        </row>
        <row r="3891">
          <cell r="D3891" t="str">
            <v>VIRT_10318E</v>
          </cell>
          <cell r="P3891">
            <v>0.04</v>
          </cell>
          <cell r="AE3891">
            <v>3</v>
          </cell>
        </row>
        <row r="3892">
          <cell r="D3892" t="str">
            <v>VIRT_103C</v>
          </cell>
          <cell r="P3892">
            <v>0.26</v>
          </cell>
          <cell r="AE3892">
            <v>1</v>
          </cell>
        </row>
        <row r="3893">
          <cell r="D3893" t="str">
            <v>VIRT_103C</v>
          </cell>
          <cell r="P3893">
            <v>0.26</v>
          </cell>
          <cell r="AE3893">
            <v>2</v>
          </cell>
        </row>
        <row r="3894">
          <cell r="D3894" t="str">
            <v>VIRT_103C</v>
          </cell>
          <cell r="P3894">
            <v>0.26</v>
          </cell>
          <cell r="AE3894">
            <v>3</v>
          </cell>
        </row>
        <row r="3895">
          <cell r="D3895" t="str">
            <v>VIRT_1046C</v>
          </cell>
          <cell r="P3895">
            <v>3.5999999999999997E-2</v>
          </cell>
          <cell r="AE3895">
            <v>1</v>
          </cell>
        </row>
        <row r="3896">
          <cell r="D3896" t="str">
            <v>VIRT_1046C</v>
          </cell>
          <cell r="P3896">
            <v>3.5999999999999997E-2</v>
          </cell>
          <cell r="AE3896">
            <v>2</v>
          </cell>
        </row>
        <row r="3897">
          <cell r="D3897" t="str">
            <v>VIRT_1046C</v>
          </cell>
          <cell r="P3897">
            <v>3.5999999999999997E-2</v>
          </cell>
          <cell r="AE3897">
            <v>3</v>
          </cell>
        </row>
        <row r="3898">
          <cell r="D3898" t="str">
            <v>VIRT_1048C</v>
          </cell>
          <cell r="P3898">
            <v>0.03</v>
          </cell>
          <cell r="AE3898">
            <v>1</v>
          </cell>
        </row>
        <row r="3899">
          <cell r="D3899" t="str">
            <v>VIRT_1048C</v>
          </cell>
          <cell r="P3899">
            <v>0.03</v>
          </cell>
          <cell r="AE3899">
            <v>2</v>
          </cell>
        </row>
        <row r="3900">
          <cell r="D3900" t="str">
            <v>VIRT_1048C</v>
          </cell>
          <cell r="P3900">
            <v>0.03</v>
          </cell>
          <cell r="AE3900">
            <v>3</v>
          </cell>
        </row>
        <row r="3901">
          <cell r="D3901" t="str">
            <v>VIRT_1056C</v>
          </cell>
          <cell r="P3901">
            <v>0.43</v>
          </cell>
          <cell r="AE3901">
            <v>1</v>
          </cell>
        </row>
        <row r="3902">
          <cell r="D3902" t="str">
            <v>VIRT_1056C</v>
          </cell>
          <cell r="P3902">
            <v>0.43</v>
          </cell>
          <cell r="AE3902">
            <v>2</v>
          </cell>
        </row>
        <row r="3903">
          <cell r="D3903" t="str">
            <v>VIRT_1056C</v>
          </cell>
          <cell r="P3903">
            <v>0.43</v>
          </cell>
          <cell r="AE3903">
            <v>3</v>
          </cell>
        </row>
        <row r="3904">
          <cell r="D3904" t="str">
            <v>VIRT_1059C</v>
          </cell>
          <cell r="P3904">
            <v>1.7999999999999999E-2</v>
          </cell>
          <cell r="AE3904">
            <v>1</v>
          </cell>
        </row>
        <row r="3905">
          <cell r="D3905" t="str">
            <v>VIRT_1059C</v>
          </cell>
          <cell r="P3905">
            <v>1.7999999999999999E-2</v>
          </cell>
          <cell r="AE3905">
            <v>2</v>
          </cell>
        </row>
        <row r="3906">
          <cell r="D3906" t="str">
            <v>VIRT_1059C</v>
          </cell>
          <cell r="P3906">
            <v>1.7999999999999999E-2</v>
          </cell>
          <cell r="AE3906">
            <v>3</v>
          </cell>
        </row>
        <row r="3907">
          <cell r="D3907" t="str">
            <v>VIRT_105C</v>
          </cell>
          <cell r="P3907">
            <v>0.8</v>
          </cell>
          <cell r="AE3907">
            <v>1</v>
          </cell>
        </row>
        <row r="3908">
          <cell r="D3908" t="str">
            <v>VIRT_105C</v>
          </cell>
          <cell r="P3908">
            <v>0.8</v>
          </cell>
          <cell r="AE3908">
            <v>2</v>
          </cell>
        </row>
        <row r="3909">
          <cell r="D3909" t="str">
            <v>VIRT_105C</v>
          </cell>
          <cell r="P3909">
            <v>0.8</v>
          </cell>
          <cell r="AE3909">
            <v>3</v>
          </cell>
        </row>
        <row r="3910">
          <cell r="D3910" t="str">
            <v>VIRT_1065C</v>
          </cell>
          <cell r="P3910">
            <v>2.7</v>
          </cell>
          <cell r="AE3910">
            <v>1</v>
          </cell>
        </row>
        <row r="3911">
          <cell r="D3911" t="str">
            <v>VIRT_1065C</v>
          </cell>
          <cell r="P3911">
            <v>2.7</v>
          </cell>
          <cell r="AE3911">
            <v>2</v>
          </cell>
        </row>
        <row r="3912">
          <cell r="D3912" t="str">
            <v>VIRT_1065C</v>
          </cell>
          <cell r="P3912">
            <v>2.7</v>
          </cell>
          <cell r="AE3912">
            <v>3</v>
          </cell>
        </row>
        <row r="3913">
          <cell r="D3913" t="str">
            <v>VIRT_1068C</v>
          </cell>
          <cell r="P3913">
            <v>7.6</v>
          </cell>
          <cell r="AE3913">
            <v>1</v>
          </cell>
        </row>
        <row r="3914">
          <cell r="D3914" t="str">
            <v>VIRT_1068C</v>
          </cell>
          <cell r="P3914">
            <v>7.6</v>
          </cell>
          <cell r="AE3914">
            <v>2</v>
          </cell>
        </row>
        <row r="3915">
          <cell r="D3915" t="str">
            <v>VIRT_1068C</v>
          </cell>
          <cell r="P3915">
            <v>7.6</v>
          </cell>
          <cell r="AE3915">
            <v>3</v>
          </cell>
        </row>
        <row r="3916">
          <cell r="D3916" t="str">
            <v>VIRT_1071C</v>
          </cell>
          <cell r="P3916">
            <v>2.0059999999999998</v>
          </cell>
          <cell r="AE3916">
            <v>1</v>
          </cell>
        </row>
        <row r="3917">
          <cell r="D3917" t="str">
            <v>VIRT_1071C</v>
          </cell>
          <cell r="P3917">
            <v>2.0059999999999998</v>
          </cell>
          <cell r="AE3917">
            <v>2</v>
          </cell>
        </row>
        <row r="3918">
          <cell r="D3918" t="str">
            <v>VIRT_1071C</v>
          </cell>
          <cell r="P3918">
            <v>2.0059999999999998</v>
          </cell>
          <cell r="AE3918">
            <v>3</v>
          </cell>
        </row>
        <row r="3919">
          <cell r="D3919" t="str">
            <v>VIRT_1079C</v>
          </cell>
          <cell r="P3919">
            <v>0.155</v>
          </cell>
          <cell r="AE3919">
            <v>1</v>
          </cell>
        </row>
        <row r="3920">
          <cell r="D3920" t="str">
            <v>VIRT_1079C</v>
          </cell>
          <cell r="P3920">
            <v>0.155</v>
          </cell>
          <cell r="AE3920">
            <v>2</v>
          </cell>
        </row>
        <row r="3921">
          <cell r="D3921" t="str">
            <v>VIRT_1079C</v>
          </cell>
          <cell r="P3921">
            <v>0.155</v>
          </cell>
          <cell r="AE3921">
            <v>3</v>
          </cell>
        </row>
        <row r="3922">
          <cell r="D3922" t="str">
            <v>VIRT_107C</v>
          </cell>
          <cell r="P3922">
            <v>0.105</v>
          </cell>
          <cell r="AE3922">
            <v>1</v>
          </cell>
        </row>
        <row r="3923">
          <cell r="D3923" t="str">
            <v>VIRT_107C</v>
          </cell>
          <cell r="P3923">
            <v>0.105</v>
          </cell>
          <cell r="AE3923">
            <v>2</v>
          </cell>
        </row>
        <row r="3924">
          <cell r="D3924" t="str">
            <v>VIRT_107C</v>
          </cell>
          <cell r="P3924">
            <v>0.105</v>
          </cell>
          <cell r="AE3924">
            <v>3</v>
          </cell>
        </row>
        <row r="3925">
          <cell r="D3925" t="str">
            <v>VIRT_1095C</v>
          </cell>
          <cell r="P3925">
            <v>4.1000000000000002E-2</v>
          </cell>
          <cell r="AE3925">
            <v>1</v>
          </cell>
        </row>
        <row r="3926">
          <cell r="D3926" t="str">
            <v>VIRT_1095C</v>
          </cell>
          <cell r="P3926">
            <v>4.1000000000000002E-2</v>
          </cell>
          <cell r="AE3926">
            <v>2</v>
          </cell>
        </row>
        <row r="3927">
          <cell r="D3927" t="str">
            <v>VIRT_1095C</v>
          </cell>
          <cell r="P3927">
            <v>4.1000000000000002E-2</v>
          </cell>
          <cell r="AE3927">
            <v>3</v>
          </cell>
        </row>
        <row r="3928">
          <cell r="D3928" t="str">
            <v>VIRT_1096C</v>
          </cell>
          <cell r="P3928">
            <v>7.0000000000000001E-3</v>
          </cell>
          <cell r="AE3928">
            <v>1</v>
          </cell>
        </row>
        <row r="3929">
          <cell r="D3929" t="str">
            <v>VIRT_1096C</v>
          </cell>
          <cell r="P3929">
            <v>7.0000000000000001E-3</v>
          </cell>
          <cell r="AE3929">
            <v>2</v>
          </cell>
        </row>
        <row r="3930">
          <cell r="D3930" t="str">
            <v>VIRT_1096C</v>
          </cell>
          <cell r="P3930">
            <v>7.0000000000000001E-3</v>
          </cell>
          <cell r="AE3930">
            <v>3</v>
          </cell>
        </row>
        <row r="3931">
          <cell r="D3931" t="str">
            <v>VIRT_1100C</v>
          </cell>
          <cell r="P3931">
            <v>1.4999999999999999E-2</v>
          </cell>
          <cell r="AE3931">
            <v>1</v>
          </cell>
        </row>
        <row r="3932">
          <cell r="D3932" t="str">
            <v>VIRT_1100C</v>
          </cell>
          <cell r="P3932">
            <v>1.4999999999999999E-2</v>
          </cell>
          <cell r="AE3932">
            <v>2</v>
          </cell>
        </row>
        <row r="3933">
          <cell r="D3933" t="str">
            <v>VIRT_1100C</v>
          </cell>
          <cell r="P3933">
            <v>1.4999999999999999E-2</v>
          </cell>
          <cell r="AE3933">
            <v>3</v>
          </cell>
        </row>
        <row r="3934">
          <cell r="D3934" t="str">
            <v>VIRT_11032C</v>
          </cell>
          <cell r="P3934">
            <v>0.22</v>
          </cell>
          <cell r="AE3934">
            <v>1</v>
          </cell>
        </row>
        <row r="3935">
          <cell r="D3935" t="str">
            <v>VIRT_11032C</v>
          </cell>
          <cell r="P3935">
            <v>0.22</v>
          </cell>
          <cell r="AE3935">
            <v>2</v>
          </cell>
        </row>
        <row r="3936">
          <cell r="D3936" t="str">
            <v>VIRT_11032C</v>
          </cell>
          <cell r="P3936">
            <v>0.22</v>
          </cell>
          <cell r="AE3936">
            <v>3</v>
          </cell>
        </row>
        <row r="3937">
          <cell r="D3937" t="str">
            <v>VIRT_1103C</v>
          </cell>
          <cell r="P3937">
            <v>7.6999999999999999E-2</v>
          </cell>
          <cell r="AE3937">
            <v>1</v>
          </cell>
        </row>
        <row r="3938">
          <cell r="D3938" t="str">
            <v>VIRT_1103C</v>
          </cell>
          <cell r="P3938">
            <v>7.6999999999999999E-2</v>
          </cell>
          <cell r="AE3938">
            <v>2</v>
          </cell>
        </row>
        <row r="3939">
          <cell r="D3939" t="str">
            <v>VIRT_1103C</v>
          </cell>
          <cell r="P3939">
            <v>7.6999999999999999E-2</v>
          </cell>
          <cell r="AE3939">
            <v>3</v>
          </cell>
        </row>
        <row r="3940">
          <cell r="D3940" t="str">
            <v>VIRT_1105C</v>
          </cell>
          <cell r="P3940">
            <v>0.34</v>
          </cell>
          <cell r="AE3940">
            <v>1</v>
          </cell>
        </row>
        <row r="3941">
          <cell r="D3941" t="str">
            <v>VIRT_1105C</v>
          </cell>
          <cell r="P3941">
            <v>0.34</v>
          </cell>
          <cell r="AE3941">
            <v>2</v>
          </cell>
        </row>
        <row r="3942">
          <cell r="D3942" t="str">
            <v>VIRT_1105C</v>
          </cell>
          <cell r="P3942">
            <v>0.34</v>
          </cell>
          <cell r="AE3942">
            <v>3</v>
          </cell>
        </row>
        <row r="3943">
          <cell r="D3943" t="str">
            <v>VIRT_1124C</v>
          </cell>
          <cell r="P3943">
            <v>0.02</v>
          </cell>
          <cell r="AE3943">
            <v>1</v>
          </cell>
        </row>
        <row r="3944">
          <cell r="D3944" t="str">
            <v>VIRT_1124C</v>
          </cell>
          <cell r="P3944">
            <v>0.02</v>
          </cell>
          <cell r="AE3944">
            <v>2</v>
          </cell>
        </row>
        <row r="3945">
          <cell r="D3945" t="str">
            <v>VIRT_1124C</v>
          </cell>
          <cell r="P3945">
            <v>0.02</v>
          </cell>
          <cell r="AE3945">
            <v>3</v>
          </cell>
        </row>
        <row r="3946">
          <cell r="D3946" t="str">
            <v>VIRT_1137C</v>
          </cell>
          <cell r="P3946">
            <v>1.2999999999999999E-2</v>
          </cell>
          <cell r="AE3946">
            <v>1</v>
          </cell>
        </row>
        <row r="3947">
          <cell r="D3947" t="str">
            <v>VIRT_1137C</v>
          </cell>
          <cell r="P3947">
            <v>1.2999999999999999E-2</v>
          </cell>
          <cell r="AE3947">
            <v>2</v>
          </cell>
        </row>
        <row r="3948">
          <cell r="D3948" t="str">
            <v>VIRT_1137C</v>
          </cell>
          <cell r="P3948">
            <v>1.2999999999999999E-2</v>
          </cell>
          <cell r="AE3948">
            <v>3</v>
          </cell>
        </row>
        <row r="3949">
          <cell r="D3949" t="str">
            <v>VIRT_115C</v>
          </cell>
          <cell r="P3949">
            <v>7.0000000000000007E-2</v>
          </cell>
          <cell r="AE3949">
            <v>1</v>
          </cell>
        </row>
        <row r="3950">
          <cell r="D3950" t="str">
            <v>VIRT_115C</v>
          </cell>
          <cell r="P3950">
            <v>7.0000000000000007E-2</v>
          </cell>
          <cell r="AE3950">
            <v>2</v>
          </cell>
        </row>
        <row r="3951">
          <cell r="D3951" t="str">
            <v>VIRT_115C</v>
          </cell>
          <cell r="P3951">
            <v>7.0000000000000007E-2</v>
          </cell>
          <cell r="AE3951">
            <v>3</v>
          </cell>
        </row>
        <row r="3952">
          <cell r="D3952" t="str">
            <v>VIRT_11630C</v>
          </cell>
          <cell r="P3952">
            <v>0.9</v>
          </cell>
          <cell r="AE3952">
            <v>1</v>
          </cell>
        </row>
        <row r="3953">
          <cell r="D3953" t="str">
            <v>VIRT_11630C</v>
          </cell>
          <cell r="P3953">
            <v>0.9</v>
          </cell>
          <cell r="AE3953">
            <v>2</v>
          </cell>
        </row>
        <row r="3954">
          <cell r="D3954" t="str">
            <v>VIRT_11630C</v>
          </cell>
          <cell r="P3954">
            <v>0.9</v>
          </cell>
          <cell r="AE3954">
            <v>3</v>
          </cell>
        </row>
        <row r="3955">
          <cell r="D3955" t="str">
            <v>VIRT_1164C</v>
          </cell>
          <cell r="P3955">
            <v>0.08</v>
          </cell>
          <cell r="AE3955">
            <v>1</v>
          </cell>
        </row>
        <row r="3956">
          <cell r="D3956" t="str">
            <v>VIRT_1164C</v>
          </cell>
          <cell r="P3956">
            <v>0.08</v>
          </cell>
          <cell r="AE3956">
            <v>2</v>
          </cell>
        </row>
        <row r="3957">
          <cell r="D3957" t="str">
            <v>VIRT_1164C</v>
          </cell>
          <cell r="P3957">
            <v>0.08</v>
          </cell>
          <cell r="AE3957">
            <v>3</v>
          </cell>
        </row>
        <row r="3958">
          <cell r="D3958" t="str">
            <v>VIRT_1166C</v>
          </cell>
          <cell r="P3958">
            <v>0.33</v>
          </cell>
          <cell r="AE3958">
            <v>1</v>
          </cell>
        </row>
        <row r="3959">
          <cell r="D3959" t="str">
            <v>VIRT_1166C</v>
          </cell>
          <cell r="P3959">
            <v>0.33</v>
          </cell>
          <cell r="AE3959">
            <v>2</v>
          </cell>
        </row>
        <row r="3960">
          <cell r="D3960" t="str">
            <v>VIRT_1166C</v>
          </cell>
          <cell r="P3960">
            <v>0.33</v>
          </cell>
          <cell r="AE3960">
            <v>3</v>
          </cell>
        </row>
        <row r="3961">
          <cell r="D3961" t="str">
            <v>VIRT_1169C</v>
          </cell>
          <cell r="P3961">
            <v>0.11</v>
          </cell>
          <cell r="AE3961">
            <v>1</v>
          </cell>
        </row>
        <row r="3962">
          <cell r="D3962" t="str">
            <v>VIRT_1169C</v>
          </cell>
          <cell r="P3962">
            <v>0.11</v>
          </cell>
          <cell r="AE3962">
            <v>2</v>
          </cell>
        </row>
        <row r="3963">
          <cell r="D3963" t="str">
            <v>VIRT_1169C</v>
          </cell>
          <cell r="P3963">
            <v>0.11</v>
          </cell>
          <cell r="AE3963">
            <v>3</v>
          </cell>
        </row>
        <row r="3964">
          <cell r="D3964" t="str">
            <v>VIRT_1177C</v>
          </cell>
          <cell r="P3964">
            <v>0.15</v>
          </cell>
          <cell r="AE3964">
            <v>1</v>
          </cell>
        </row>
        <row r="3965">
          <cell r="D3965" t="str">
            <v>VIRT_1177C</v>
          </cell>
          <cell r="P3965">
            <v>0.15</v>
          </cell>
          <cell r="AE3965">
            <v>2</v>
          </cell>
        </row>
        <row r="3966">
          <cell r="D3966" t="str">
            <v>VIRT_1181C</v>
          </cell>
          <cell r="P3966">
            <v>0.95</v>
          </cell>
          <cell r="AE3966">
            <v>1</v>
          </cell>
        </row>
        <row r="3967">
          <cell r="D3967" t="str">
            <v>VIRT_1181C</v>
          </cell>
          <cell r="P3967">
            <v>0.95</v>
          </cell>
          <cell r="AE3967">
            <v>2</v>
          </cell>
        </row>
        <row r="3968">
          <cell r="D3968" t="str">
            <v>VIRT_1181C</v>
          </cell>
          <cell r="P3968">
            <v>0.95</v>
          </cell>
          <cell r="AE3968">
            <v>3</v>
          </cell>
        </row>
        <row r="3969">
          <cell r="D3969" t="str">
            <v>VIRT_1191C</v>
          </cell>
          <cell r="P3969">
            <v>4.8000000000000001E-2</v>
          </cell>
          <cell r="AE3969">
            <v>1</v>
          </cell>
        </row>
        <row r="3970">
          <cell r="D3970" t="str">
            <v>VIRT_1191C</v>
          </cell>
          <cell r="P3970">
            <v>4.8000000000000001E-2</v>
          </cell>
          <cell r="AE3970">
            <v>2</v>
          </cell>
        </row>
        <row r="3971">
          <cell r="D3971" t="str">
            <v>VIRT_1191C</v>
          </cell>
          <cell r="P3971">
            <v>4.8000000000000001E-2</v>
          </cell>
          <cell r="AE3971">
            <v>3</v>
          </cell>
        </row>
        <row r="3972">
          <cell r="D3972" t="str">
            <v>VIRT_1193C</v>
          </cell>
          <cell r="P3972">
            <v>0.34399999999999997</v>
          </cell>
          <cell r="AE3972">
            <v>1</v>
          </cell>
        </row>
        <row r="3973">
          <cell r="D3973" t="str">
            <v>VIRT_1193C</v>
          </cell>
          <cell r="P3973">
            <v>0.34399999999999997</v>
          </cell>
          <cell r="AE3973">
            <v>2</v>
          </cell>
        </row>
        <row r="3974">
          <cell r="D3974" t="str">
            <v>VIRT_1193C</v>
          </cell>
          <cell r="P3974">
            <v>0.34399999999999997</v>
          </cell>
          <cell r="AE3974">
            <v>3</v>
          </cell>
        </row>
        <row r="3975">
          <cell r="D3975" t="str">
            <v>VIRT_1196C</v>
          </cell>
          <cell r="P3975">
            <v>0.03</v>
          </cell>
          <cell r="AE3975">
            <v>1</v>
          </cell>
        </row>
        <row r="3976">
          <cell r="D3976" t="str">
            <v>VIRT_1196C</v>
          </cell>
          <cell r="P3976">
            <v>0.03</v>
          </cell>
          <cell r="AE3976">
            <v>2</v>
          </cell>
        </row>
        <row r="3977">
          <cell r="D3977" t="str">
            <v>VIRT_1196C</v>
          </cell>
          <cell r="P3977">
            <v>0.03</v>
          </cell>
          <cell r="AE3977">
            <v>3</v>
          </cell>
        </row>
        <row r="3978">
          <cell r="D3978" t="str">
            <v>VIRT_1199C</v>
          </cell>
          <cell r="P3978">
            <v>0.03</v>
          </cell>
          <cell r="AE3978">
            <v>1</v>
          </cell>
        </row>
        <row r="3979">
          <cell r="D3979" t="str">
            <v>VIRT_1199C</v>
          </cell>
          <cell r="P3979">
            <v>0.03</v>
          </cell>
          <cell r="AE3979">
            <v>2</v>
          </cell>
        </row>
        <row r="3980">
          <cell r="D3980" t="str">
            <v>VIRT_1199C</v>
          </cell>
          <cell r="P3980">
            <v>0.03</v>
          </cell>
          <cell r="AE3980">
            <v>3</v>
          </cell>
        </row>
        <row r="3981">
          <cell r="D3981" t="str">
            <v>VIRT_11C</v>
          </cell>
          <cell r="P3981">
            <v>1.2999999999999999E-2</v>
          </cell>
          <cell r="AE3981">
            <v>1</v>
          </cell>
        </row>
        <row r="3982">
          <cell r="D3982" t="str">
            <v>VIRT_11C</v>
          </cell>
          <cell r="P3982">
            <v>1.2999999999999999E-2</v>
          </cell>
          <cell r="AE3982">
            <v>2</v>
          </cell>
        </row>
        <row r="3983">
          <cell r="D3983" t="str">
            <v>VIRT_11C</v>
          </cell>
          <cell r="P3983">
            <v>1.2999999999999999E-2</v>
          </cell>
          <cell r="AE3983">
            <v>3</v>
          </cell>
        </row>
        <row r="3984">
          <cell r="D3984" t="str">
            <v>VIRT_1200C</v>
          </cell>
          <cell r="P3984">
            <v>0.67200000000000004</v>
          </cell>
          <cell r="AE3984">
            <v>1</v>
          </cell>
        </row>
        <row r="3985">
          <cell r="D3985" t="str">
            <v>VIRT_1200C</v>
          </cell>
          <cell r="P3985">
            <v>0.67200000000000004</v>
          </cell>
          <cell r="AE3985">
            <v>2</v>
          </cell>
        </row>
        <row r="3986">
          <cell r="D3986" t="str">
            <v>VIRT_1200C</v>
          </cell>
          <cell r="P3986">
            <v>0.67200000000000004</v>
          </cell>
          <cell r="AE3986">
            <v>3</v>
          </cell>
        </row>
        <row r="3987">
          <cell r="D3987" t="str">
            <v>VIRT_1203C</v>
          </cell>
          <cell r="P3987">
            <v>6.4</v>
          </cell>
          <cell r="AE3987">
            <v>1</v>
          </cell>
        </row>
        <row r="3988">
          <cell r="D3988" t="str">
            <v>VIRT_1203C</v>
          </cell>
          <cell r="P3988">
            <v>6.4</v>
          </cell>
          <cell r="AE3988">
            <v>2</v>
          </cell>
        </row>
        <row r="3989">
          <cell r="D3989" t="str">
            <v>VIRT_1203C</v>
          </cell>
          <cell r="P3989">
            <v>6.4</v>
          </cell>
          <cell r="AE3989">
            <v>3</v>
          </cell>
        </row>
        <row r="3990">
          <cell r="D3990" t="str">
            <v>VIRT_1205C</v>
          </cell>
          <cell r="P3990">
            <v>1.54</v>
          </cell>
          <cell r="AE3990">
            <v>1</v>
          </cell>
        </row>
        <row r="3991">
          <cell r="D3991" t="str">
            <v>VIRT_1205C</v>
          </cell>
          <cell r="P3991">
            <v>1.54</v>
          </cell>
          <cell r="AE3991">
            <v>2</v>
          </cell>
        </row>
        <row r="3992">
          <cell r="D3992" t="str">
            <v>VIRT_1205C</v>
          </cell>
          <cell r="P3992">
            <v>1.54</v>
          </cell>
          <cell r="AE3992">
            <v>3</v>
          </cell>
        </row>
        <row r="3993">
          <cell r="D3993" t="str">
            <v>VIRT_12092C</v>
          </cell>
          <cell r="P3993">
            <v>6.46</v>
          </cell>
          <cell r="AE3993">
            <v>1</v>
          </cell>
        </row>
        <row r="3994">
          <cell r="D3994" t="str">
            <v>VIRT_12092C</v>
          </cell>
          <cell r="P3994">
            <v>6.46</v>
          </cell>
          <cell r="AE3994">
            <v>2</v>
          </cell>
        </row>
        <row r="3995">
          <cell r="D3995" t="str">
            <v>VIRT_12092C</v>
          </cell>
          <cell r="P3995">
            <v>6.46</v>
          </cell>
          <cell r="AE3995">
            <v>3</v>
          </cell>
        </row>
        <row r="3996">
          <cell r="D3996" t="str">
            <v>VIRT_121C</v>
          </cell>
          <cell r="P3996">
            <v>4.7E-2</v>
          </cell>
          <cell r="AE3996">
            <v>1</v>
          </cell>
        </row>
        <row r="3997">
          <cell r="D3997" t="str">
            <v>VIRT_121C</v>
          </cell>
          <cell r="P3997">
            <v>4.7E-2</v>
          </cell>
          <cell r="AE3997">
            <v>2</v>
          </cell>
        </row>
        <row r="3998">
          <cell r="D3998" t="str">
            <v>VIRT_121C</v>
          </cell>
          <cell r="P3998">
            <v>4.7E-2</v>
          </cell>
          <cell r="AE3998">
            <v>3</v>
          </cell>
        </row>
        <row r="3999">
          <cell r="D3999" t="str">
            <v>VIRT_1220C</v>
          </cell>
          <cell r="P3999">
            <v>0.32</v>
          </cell>
          <cell r="AE3999">
            <v>1</v>
          </cell>
        </row>
        <row r="4000">
          <cell r="D4000" t="str">
            <v>VIRT_1220C</v>
          </cell>
          <cell r="P4000">
            <v>0.32</v>
          </cell>
          <cell r="AE4000">
            <v>2</v>
          </cell>
        </row>
        <row r="4001">
          <cell r="D4001" t="str">
            <v>VIRT_1220C</v>
          </cell>
          <cell r="P4001">
            <v>0.32</v>
          </cell>
          <cell r="AE4001">
            <v>3</v>
          </cell>
        </row>
        <row r="4002">
          <cell r="D4002" t="str">
            <v>VIRT_1226C</v>
          </cell>
          <cell r="P4002">
            <v>9.1999999999999998E-2</v>
          </cell>
          <cell r="AE4002">
            <v>1</v>
          </cell>
        </row>
        <row r="4003">
          <cell r="D4003" t="str">
            <v>VIRT_1226C</v>
          </cell>
          <cell r="P4003">
            <v>9.1999999999999998E-2</v>
          </cell>
          <cell r="AE4003">
            <v>2</v>
          </cell>
        </row>
        <row r="4004">
          <cell r="D4004" t="str">
            <v>VIRT_1226C</v>
          </cell>
          <cell r="P4004">
            <v>9.1999999999999998E-2</v>
          </cell>
          <cell r="AE4004">
            <v>3</v>
          </cell>
        </row>
        <row r="4005">
          <cell r="D4005" t="str">
            <v>VIRT_122C</v>
          </cell>
          <cell r="P4005">
            <v>0.15</v>
          </cell>
          <cell r="AE4005">
            <v>1</v>
          </cell>
        </row>
        <row r="4006">
          <cell r="D4006" t="str">
            <v>VIRT_122C</v>
          </cell>
          <cell r="P4006">
            <v>0.15</v>
          </cell>
          <cell r="AE4006">
            <v>2</v>
          </cell>
        </row>
        <row r="4007">
          <cell r="D4007" t="str">
            <v>VIRT_122C</v>
          </cell>
          <cell r="P4007">
            <v>0.15</v>
          </cell>
          <cell r="AE4007">
            <v>3</v>
          </cell>
        </row>
        <row r="4008">
          <cell r="D4008" t="str">
            <v>VIRT_1242C</v>
          </cell>
          <cell r="P4008">
            <v>1.7000000000000001E-2</v>
          </cell>
          <cell r="AE4008">
            <v>1</v>
          </cell>
        </row>
        <row r="4009">
          <cell r="D4009" t="str">
            <v>VIRT_1242C</v>
          </cell>
          <cell r="P4009">
            <v>1.7000000000000001E-2</v>
          </cell>
          <cell r="AE4009">
            <v>2</v>
          </cell>
        </row>
        <row r="4010">
          <cell r="D4010" t="str">
            <v>VIRT_1242C</v>
          </cell>
          <cell r="P4010">
            <v>1.7000000000000001E-2</v>
          </cell>
          <cell r="AE4010">
            <v>3</v>
          </cell>
        </row>
        <row r="4011">
          <cell r="D4011" t="str">
            <v>VIRT_1247C</v>
          </cell>
          <cell r="P4011">
            <v>0.22</v>
          </cell>
          <cell r="AE4011">
            <v>1</v>
          </cell>
        </row>
        <row r="4012">
          <cell r="D4012" t="str">
            <v>VIRT_1247C</v>
          </cell>
          <cell r="P4012">
            <v>0.22</v>
          </cell>
          <cell r="AE4012">
            <v>2</v>
          </cell>
        </row>
        <row r="4013">
          <cell r="D4013" t="str">
            <v>VIRT_1247C</v>
          </cell>
          <cell r="P4013">
            <v>0.22</v>
          </cell>
          <cell r="AE4013">
            <v>3</v>
          </cell>
        </row>
        <row r="4014">
          <cell r="D4014" t="str">
            <v>VIRT_124C</v>
          </cell>
          <cell r="P4014">
            <v>0.03</v>
          </cell>
          <cell r="AE4014">
            <v>1</v>
          </cell>
        </row>
        <row r="4015">
          <cell r="D4015" t="str">
            <v>VIRT_124C</v>
          </cell>
          <cell r="P4015">
            <v>0.03</v>
          </cell>
          <cell r="AE4015">
            <v>2</v>
          </cell>
        </row>
        <row r="4016">
          <cell r="D4016" t="str">
            <v>VIRT_124C</v>
          </cell>
          <cell r="P4016">
            <v>0.03</v>
          </cell>
          <cell r="AE4016">
            <v>3</v>
          </cell>
        </row>
        <row r="4017">
          <cell r="D4017" t="str">
            <v>VIRT_1259C</v>
          </cell>
          <cell r="P4017">
            <v>0.5</v>
          </cell>
          <cell r="AE4017">
            <v>1</v>
          </cell>
        </row>
        <row r="4018">
          <cell r="D4018" t="str">
            <v>VIRT_1259C</v>
          </cell>
          <cell r="P4018">
            <v>0.5</v>
          </cell>
          <cell r="AE4018">
            <v>2</v>
          </cell>
        </row>
        <row r="4019">
          <cell r="D4019" t="str">
            <v>VIRT_1259C</v>
          </cell>
          <cell r="P4019">
            <v>0.5</v>
          </cell>
          <cell r="AE4019">
            <v>3</v>
          </cell>
        </row>
        <row r="4020">
          <cell r="D4020" t="str">
            <v>VIRT_1280C</v>
          </cell>
          <cell r="P4020">
            <v>3.9E-2</v>
          </cell>
          <cell r="AE4020">
            <v>1</v>
          </cell>
        </row>
        <row r="4021">
          <cell r="D4021" t="str">
            <v>VIRT_1280C</v>
          </cell>
          <cell r="P4021">
            <v>3.9E-2</v>
          </cell>
          <cell r="AE4021">
            <v>2</v>
          </cell>
        </row>
        <row r="4022">
          <cell r="D4022" t="str">
            <v>VIRT_1280C</v>
          </cell>
          <cell r="P4022">
            <v>3.9E-2</v>
          </cell>
          <cell r="AE4022">
            <v>3</v>
          </cell>
        </row>
        <row r="4023">
          <cell r="D4023" t="str">
            <v>VIRT_1282C</v>
          </cell>
          <cell r="P4023">
            <v>0.63</v>
          </cell>
          <cell r="AE4023">
            <v>1</v>
          </cell>
        </row>
        <row r="4024">
          <cell r="D4024" t="str">
            <v>VIRT_1282C</v>
          </cell>
          <cell r="P4024">
            <v>0.63</v>
          </cell>
          <cell r="AE4024">
            <v>2</v>
          </cell>
        </row>
        <row r="4025">
          <cell r="D4025" t="str">
            <v>VIRT_1282C</v>
          </cell>
          <cell r="P4025">
            <v>0.63</v>
          </cell>
          <cell r="AE4025">
            <v>3</v>
          </cell>
        </row>
        <row r="4026">
          <cell r="D4026" t="str">
            <v>VIRT_12895C</v>
          </cell>
          <cell r="P4026">
            <v>0.11</v>
          </cell>
          <cell r="AE4026">
            <v>1</v>
          </cell>
        </row>
        <row r="4027">
          <cell r="D4027" t="str">
            <v>VIRT_12895C</v>
          </cell>
          <cell r="P4027">
            <v>0.11</v>
          </cell>
          <cell r="AE4027">
            <v>2</v>
          </cell>
        </row>
        <row r="4028">
          <cell r="D4028" t="str">
            <v>VIRT_12895C</v>
          </cell>
          <cell r="P4028">
            <v>0.11</v>
          </cell>
          <cell r="AE4028">
            <v>3</v>
          </cell>
        </row>
        <row r="4029">
          <cell r="D4029" t="str">
            <v>VIRT_12C</v>
          </cell>
          <cell r="P4029">
            <v>2.9000000000000001E-2</v>
          </cell>
          <cell r="AE4029">
            <v>1</v>
          </cell>
        </row>
        <row r="4030">
          <cell r="D4030" t="str">
            <v>VIRT_12C</v>
          </cell>
          <cell r="P4030">
            <v>2.9000000000000001E-2</v>
          </cell>
          <cell r="AE4030">
            <v>2</v>
          </cell>
        </row>
        <row r="4031">
          <cell r="D4031" t="str">
            <v>VIRT_12C</v>
          </cell>
          <cell r="P4031">
            <v>2.9000000000000001E-2</v>
          </cell>
          <cell r="AE4031">
            <v>3</v>
          </cell>
        </row>
        <row r="4032">
          <cell r="D4032" t="str">
            <v>VIRT_1316C</v>
          </cell>
          <cell r="P4032">
            <v>0.193</v>
          </cell>
          <cell r="AE4032">
            <v>1</v>
          </cell>
        </row>
        <row r="4033">
          <cell r="D4033" t="str">
            <v>VIRT_1316C</v>
          </cell>
          <cell r="P4033">
            <v>0.193</v>
          </cell>
          <cell r="AE4033">
            <v>2</v>
          </cell>
        </row>
        <row r="4034">
          <cell r="D4034" t="str">
            <v>VIRT_1316C</v>
          </cell>
          <cell r="P4034">
            <v>0.193</v>
          </cell>
          <cell r="AE4034">
            <v>3</v>
          </cell>
        </row>
        <row r="4035">
          <cell r="D4035" t="str">
            <v>VIRT_13324C</v>
          </cell>
          <cell r="P4035">
            <v>0.14899999999999999</v>
          </cell>
          <cell r="AE4035">
            <v>1</v>
          </cell>
        </row>
        <row r="4036">
          <cell r="D4036" t="str">
            <v>VIRT_13324C</v>
          </cell>
          <cell r="P4036">
            <v>0.14899999999999999</v>
          </cell>
          <cell r="AE4036">
            <v>2</v>
          </cell>
        </row>
        <row r="4037">
          <cell r="D4037" t="str">
            <v>VIRT_13324C</v>
          </cell>
          <cell r="P4037">
            <v>0.14899999999999999</v>
          </cell>
          <cell r="AE4037">
            <v>3</v>
          </cell>
        </row>
        <row r="4038">
          <cell r="D4038" t="str">
            <v>VIRT_135C</v>
          </cell>
          <cell r="P4038">
            <v>4.3999999999999997E-2</v>
          </cell>
          <cell r="AE4038">
            <v>1</v>
          </cell>
        </row>
        <row r="4039">
          <cell r="D4039" t="str">
            <v>VIRT_135C</v>
          </cell>
          <cell r="P4039">
            <v>4.3999999999999997E-2</v>
          </cell>
          <cell r="AE4039">
            <v>2</v>
          </cell>
        </row>
        <row r="4040">
          <cell r="D4040" t="str">
            <v>VIRT_135C</v>
          </cell>
          <cell r="P4040">
            <v>4.3999999999999997E-2</v>
          </cell>
          <cell r="AE4040">
            <v>3</v>
          </cell>
        </row>
        <row r="4041">
          <cell r="D4041" t="str">
            <v>VIRT_1368C</v>
          </cell>
          <cell r="P4041">
            <v>5.6000000000000001E-2</v>
          </cell>
          <cell r="AE4041">
            <v>1</v>
          </cell>
        </row>
        <row r="4042">
          <cell r="D4042" t="str">
            <v>VIRT_1368C</v>
          </cell>
          <cell r="P4042">
            <v>5.6000000000000001E-2</v>
          </cell>
          <cell r="AE4042">
            <v>2</v>
          </cell>
        </row>
        <row r="4043">
          <cell r="D4043" t="str">
            <v>VIRT_1368C</v>
          </cell>
          <cell r="P4043">
            <v>5.6000000000000001E-2</v>
          </cell>
          <cell r="AE4043">
            <v>3</v>
          </cell>
        </row>
        <row r="4044">
          <cell r="D4044" t="str">
            <v>VIRT_136C</v>
          </cell>
          <cell r="P4044">
            <v>4.4999999999999998E-2</v>
          </cell>
          <cell r="AE4044">
            <v>1</v>
          </cell>
        </row>
        <row r="4045">
          <cell r="D4045" t="str">
            <v>VIRT_136C</v>
          </cell>
          <cell r="P4045">
            <v>4.4999999999999998E-2</v>
          </cell>
          <cell r="AE4045">
            <v>2</v>
          </cell>
        </row>
        <row r="4046">
          <cell r="D4046" t="str">
            <v>VIRT_136C</v>
          </cell>
          <cell r="P4046">
            <v>4.4999999999999998E-2</v>
          </cell>
          <cell r="AE4046">
            <v>3</v>
          </cell>
        </row>
        <row r="4047">
          <cell r="D4047" t="str">
            <v>VIRT_1388C</v>
          </cell>
          <cell r="P4047">
            <v>0.112</v>
          </cell>
          <cell r="AE4047">
            <v>1</v>
          </cell>
        </row>
        <row r="4048">
          <cell r="D4048" t="str">
            <v>VIRT_1388C</v>
          </cell>
          <cell r="P4048">
            <v>0.112</v>
          </cell>
          <cell r="AE4048">
            <v>2</v>
          </cell>
        </row>
        <row r="4049">
          <cell r="D4049" t="str">
            <v>VIRT_1388C</v>
          </cell>
          <cell r="P4049">
            <v>0.112</v>
          </cell>
          <cell r="AE4049">
            <v>3</v>
          </cell>
        </row>
        <row r="4050">
          <cell r="D4050" t="str">
            <v>VIRT_1466C</v>
          </cell>
          <cell r="P4050">
            <v>0.27</v>
          </cell>
          <cell r="AE4050">
            <v>1</v>
          </cell>
        </row>
        <row r="4051">
          <cell r="D4051" t="str">
            <v>VIRT_1466C</v>
          </cell>
          <cell r="P4051">
            <v>0.27</v>
          </cell>
          <cell r="AE4051">
            <v>2</v>
          </cell>
        </row>
        <row r="4052">
          <cell r="D4052" t="str">
            <v>VIRT_1466C</v>
          </cell>
          <cell r="P4052">
            <v>0.27</v>
          </cell>
          <cell r="AE4052">
            <v>3</v>
          </cell>
        </row>
        <row r="4053">
          <cell r="D4053" t="str">
            <v>VIRT_146C</v>
          </cell>
          <cell r="P4053">
            <v>2.4</v>
          </cell>
          <cell r="AE4053">
            <v>1</v>
          </cell>
        </row>
        <row r="4054">
          <cell r="D4054" t="str">
            <v>VIRT_146C</v>
          </cell>
          <cell r="P4054">
            <v>2.4</v>
          </cell>
          <cell r="AE4054">
            <v>2</v>
          </cell>
        </row>
        <row r="4055">
          <cell r="D4055" t="str">
            <v>VIRT_146C</v>
          </cell>
          <cell r="P4055">
            <v>2.4</v>
          </cell>
          <cell r="AE4055">
            <v>3</v>
          </cell>
        </row>
        <row r="4056">
          <cell r="D4056" t="str">
            <v>VIRT_1515C</v>
          </cell>
          <cell r="P4056">
            <v>0.628</v>
          </cell>
          <cell r="AE4056">
            <v>1</v>
          </cell>
        </row>
        <row r="4057">
          <cell r="D4057" t="str">
            <v>VIRT_1515C</v>
          </cell>
          <cell r="P4057">
            <v>0.628</v>
          </cell>
          <cell r="AE4057">
            <v>2</v>
          </cell>
        </row>
        <row r="4058">
          <cell r="D4058" t="str">
            <v>VIRT_1515C</v>
          </cell>
          <cell r="P4058">
            <v>0.628</v>
          </cell>
          <cell r="AE4058">
            <v>3</v>
          </cell>
        </row>
        <row r="4059">
          <cell r="D4059" t="str">
            <v>VIRT_151C</v>
          </cell>
          <cell r="P4059">
            <v>4.3999999999999997E-2</v>
          </cell>
          <cell r="AE4059">
            <v>1</v>
          </cell>
        </row>
        <row r="4060">
          <cell r="D4060" t="str">
            <v>VIRT_151C</v>
          </cell>
          <cell r="P4060">
            <v>4.3999999999999997E-2</v>
          </cell>
          <cell r="AE4060">
            <v>2</v>
          </cell>
        </row>
        <row r="4061">
          <cell r="D4061" t="str">
            <v>VIRT_151C</v>
          </cell>
          <cell r="P4061">
            <v>4.3999999999999997E-2</v>
          </cell>
          <cell r="AE4061">
            <v>3</v>
          </cell>
        </row>
        <row r="4062">
          <cell r="D4062" t="str">
            <v>VIRT_1527C</v>
          </cell>
          <cell r="P4062">
            <v>0.11</v>
          </cell>
          <cell r="AE4062">
            <v>1</v>
          </cell>
        </row>
        <row r="4063">
          <cell r="D4063" t="str">
            <v>VIRT_1527C</v>
          </cell>
          <cell r="P4063">
            <v>0.11</v>
          </cell>
          <cell r="AE4063">
            <v>2</v>
          </cell>
        </row>
        <row r="4064">
          <cell r="D4064" t="str">
            <v>VIRT_1527C</v>
          </cell>
          <cell r="P4064">
            <v>0.11</v>
          </cell>
          <cell r="AE4064">
            <v>3</v>
          </cell>
        </row>
        <row r="4065">
          <cell r="D4065" t="str">
            <v>VIRT_15375C</v>
          </cell>
          <cell r="P4065">
            <v>0.29499999999999998</v>
          </cell>
          <cell r="AE4065">
            <v>1</v>
          </cell>
        </row>
        <row r="4066">
          <cell r="D4066" t="str">
            <v>VIRT_15375C</v>
          </cell>
          <cell r="P4066">
            <v>0.29499999999999998</v>
          </cell>
          <cell r="AE4066">
            <v>2</v>
          </cell>
        </row>
        <row r="4067">
          <cell r="D4067" t="str">
            <v>VIRT_15375C</v>
          </cell>
          <cell r="P4067">
            <v>0.29499999999999998</v>
          </cell>
          <cell r="AE4067">
            <v>3</v>
          </cell>
        </row>
        <row r="4068">
          <cell r="D4068" t="str">
            <v>VIRT_15508C</v>
          </cell>
          <cell r="P4068">
            <v>0.1</v>
          </cell>
          <cell r="AE4068">
            <v>1</v>
          </cell>
        </row>
        <row r="4069">
          <cell r="D4069" t="str">
            <v>VIRT_15508C</v>
          </cell>
          <cell r="P4069">
            <v>0.1</v>
          </cell>
          <cell r="AE4069">
            <v>2</v>
          </cell>
        </row>
        <row r="4070">
          <cell r="D4070" t="str">
            <v>VIRT_15508C</v>
          </cell>
          <cell r="P4070">
            <v>0.1</v>
          </cell>
          <cell r="AE4070">
            <v>3</v>
          </cell>
        </row>
        <row r="4071">
          <cell r="D4071" t="str">
            <v>VIRT_155C</v>
          </cell>
          <cell r="P4071">
            <v>0.55600000000000005</v>
          </cell>
          <cell r="AE4071">
            <v>1</v>
          </cell>
        </row>
        <row r="4072">
          <cell r="D4072" t="str">
            <v>VIRT_155C</v>
          </cell>
          <cell r="P4072">
            <v>0.55600000000000005</v>
          </cell>
          <cell r="AE4072">
            <v>2</v>
          </cell>
        </row>
        <row r="4073">
          <cell r="D4073" t="str">
            <v>VIRT_155C</v>
          </cell>
          <cell r="P4073">
            <v>0.55600000000000005</v>
          </cell>
          <cell r="AE4073">
            <v>3</v>
          </cell>
        </row>
        <row r="4074">
          <cell r="D4074" t="str">
            <v>VIRT_156C</v>
          </cell>
          <cell r="P4074">
            <v>4.8000000000000001E-2</v>
          </cell>
          <cell r="AE4074">
            <v>1</v>
          </cell>
        </row>
        <row r="4075">
          <cell r="D4075" t="str">
            <v>VIRT_156C</v>
          </cell>
          <cell r="P4075">
            <v>4.8000000000000001E-2</v>
          </cell>
          <cell r="AE4075">
            <v>2</v>
          </cell>
        </row>
        <row r="4076">
          <cell r="D4076" t="str">
            <v>VIRT_156C</v>
          </cell>
          <cell r="P4076">
            <v>4.8000000000000001E-2</v>
          </cell>
          <cell r="AE4076">
            <v>3</v>
          </cell>
        </row>
        <row r="4077">
          <cell r="D4077" t="str">
            <v>VIRT_1576C</v>
          </cell>
          <cell r="P4077">
            <v>0.105</v>
          </cell>
          <cell r="AE4077">
            <v>1</v>
          </cell>
        </row>
        <row r="4078">
          <cell r="D4078" t="str">
            <v>VIRT_1576C</v>
          </cell>
          <cell r="P4078">
            <v>0.105</v>
          </cell>
          <cell r="AE4078">
            <v>2</v>
          </cell>
        </row>
        <row r="4079">
          <cell r="D4079" t="str">
            <v>VIRT_1576C</v>
          </cell>
          <cell r="P4079">
            <v>0.105</v>
          </cell>
          <cell r="AE4079">
            <v>3</v>
          </cell>
        </row>
        <row r="4080">
          <cell r="D4080" t="str">
            <v>VIRT_1605C</v>
          </cell>
          <cell r="P4080">
            <v>9.1999999999999998E-2</v>
          </cell>
          <cell r="AE4080">
            <v>1</v>
          </cell>
        </row>
        <row r="4081">
          <cell r="D4081" t="str">
            <v>VIRT_1605C</v>
          </cell>
          <cell r="P4081">
            <v>9.1999999999999998E-2</v>
          </cell>
          <cell r="AE4081">
            <v>2</v>
          </cell>
        </row>
        <row r="4082">
          <cell r="D4082" t="str">
            <v>VIRT_1605C</v>
          </cell>
          <cell r="P4082">
            <v>9.1999999999999998E-2</v>
          </cell>
          <cell r="AE4082">
            <v>3</v>
          </cell>
        </row>
        <row r="4083">
          <cell r="D4083" t="str">
            <v>VIRT_160C</v>
          </cell>
          <cell r="P4083">
            <v>0.52500000000000002</v>
          </cell>
          <cell r="AE4083">
            <v>1</v>
          </cell>
        </row>
        <row r="4084">
          <cell r="D4084" t="str">
            <v>VIRT_160C</v>
          </cell>
          <cell r="P4084">
            <v>0.52500000000000002</v>
          </cell>
          <cell r="AE4084">
            <v>2</v>
          </cell>
        </row>
        <row r="4085">
          <cell r="D4085" t="str">
            <v>VIRT_160C</v>
          </cell>
          <cell r="P4085">
            <v>0.52500000000000002</v>
          </cell>
          <cell r="AE4085">
            <v>3</v>
          </cell>
        </row>
        <row r="4086">
          <cell r="D4086" t="str">
            <v>VIRT_161C</v>
          </cell>
          <cell r="P4086">
            <v>0.15</v>
          </cell>
          <cell r="AE4086">
            <v>1</v>
          </cell>
        </row>
        <row r="4087">
          <cell r="D4087" t="str">
            <v>VIRT_161C</v>
          </cell>
          <cell r="P4087">
            <v>0.15</v>
          </cell>
          <cell r="AE4087">
            <v>2</v>
          </cell>
        </row>
        <row r="4088">
          <cell r="D4088" t="str">
            <v>VIRT_161C</v>
          </cell>
          <cell r="P4088">
            <v>0.15</v>
          </cell>
          <cell r="AE4088">
            <v>3</v>
          </cell>
        </row>
        <row r="4089">
          <cell r="D4089" t="str">
            <v>VIRT_1624C</v>
          </cell>
          <cell r="P4089">
            <v>0.13200000000000001</v>
          </cell>
          <cell r="AE4089">
            <v>1</v>
          </cell>
        </row>
        <row r="4090">
          <cell r="D4090" t="str">
            <v>VIRT_1624C</v>
          </cell>
          <cell r="P4090">
            <v>0.13200000000000001</v>
          </cell>
          <cell r="AE4090">
            <v>2</v>
          </cell>
        </row>
        <row r="4091">
          <cell r="D4091" t="str">
            <v>VIRT_1624C</v>
          </cell>
          <cell r="P4091">
            <v>0.13200000000000001</v>
          </cell>
          <cell r="AE4091">
            <v>3</v>
          </cell>
        </row>
        <row r="4092">
          <cell r="D4092" t="str">
            <v>VIRT_162C</v>
          </cell>
          <cell r="P4092">
            <v>7.0000000000000007E-2</v>
          </cell>
          <cell r="AE4092">
            <v>1</v>
          </cell>
        </row>
        <row r="4093">
          <cell r="D4093" t="str">
            <v>VIRT_162C</v>
          </cell>
          <cell r="P4093">
            <v>7.0000000000000007E-2</v>
          </cell>
          <cell r="AE4093">
            <v>2</v>
          </cell>
        </row>
        <row r="4094">
          <cell r="D4094" t="str">
            <v>VIRT_162C</v>
          </cell>
          <cell r="P4094">
            <v>7.0000000000000007E-2</v>
          </cell>
          <cell r="AE4094">
            <v>3</v>
          </cell>
        </row>
        <row r="4095">
          <cell r="D4095" t="str">
            <v>VIRT_165C</v>
          </cell>
          <cell r="P4095">
            <v>2.012</v>
          </cell>
          <cell r="AE4095">
            <v>1</v>
          </cell>
        </row>
        <row r="4096">
          <cell r="D4096" t="str">
            <v>VIRT_165C</v>
          </cell>
          <cell r="P4096">
            <v>2.012</v>
          </cell>
          <cell r="AE4096">
            <v>2</v>
          </cell>
        </row>
        <row r="4097">
          <cell r="D4097" t="str">
            <v>VIRT_165C</v>
          </cell>
          <cell r="P4097">
            <v>2.012</v>
          </cell>
          <cell r="AE4097">
            <v>3</v>
          </cell>
        </row>
        <row r="4098">
          <cell r="D4098" t="str">
            <v>VIRT_166C</v>
          </cell>
          <cell r="P4098">
            <v>0.4</v>
          </cell>
          <cell r="AE4098">
            <v>1</v>
          </cell>
        </row>
        <row r="4099">
          <cell r="D4099" t="str">
            <v>VIRT_166C</v>
          </cell>
          <cell r="P4099">
            <v>0.4</v>
          </cell>
          <cell r="AE4099">
            <v>2</v>
          </cell>
        </row>
        <row r="4100">
          <cell r="D4100" t="str">
            <v>VIRT_166C</v>
          </cell>
          <cell r="P4100">
            <v>0.4</v>
          </cell>
          <cell r="AE4100">
            <v>3</v>
          </cell>
        </row>
        <row r="4101">
          <cell r="D4101" t="str">
            <v>VIRT_167C</v>
          </cell>
          <cell r="P4101">
            <v>0.14000000000000001</v>
          </cell>
          <cell r="AE4101">
            <v>1</v>
          </cell>
        </row>
        <row r="4102">
          <cell r="D4102" t="str">
            <v>VIRT_167C</v>
          </cell>
          <cell r="P4102">
            <v>0.14000000000000001</v>
          </cell>
          <cell r="AE4102">
            <v>2</v>
          </cell>
        </row>
        <row r="4103">
          <cell r="D4103" t="str">
            <v>VIRT_167C</v>
          </cell>
          <cell r="P4103">
            <v>0.14000000000000001</v>
          </cell>
          <cell r="AE4103">
            <v>3</v>
          </cell>
        </row>
        <row r="4104">
          <cell r="D4104" t="str">
            <v>VIRT_170C</v>
          </cell>
          <cell r="P4104">
            <v>5.5E-2</v>
          </cell>
          <cell r="AE4104">
            <v>1</v>
          </cell>
        </row>
        <row r="4105">
          <cell r="D4105" t="str">
            <v>VIRT_170C</v>
          </cell>
          <cell r="P4105">
            <v>5.5E-2</v>
          </cell>
          <cell r="AE4105">
            <v>2</v>
          </cell>
        </row>
        <row r="4106">
          <cell r="D4106" t="str">
            <v>VIRT_170C</v>
          </cell>
          <cell r="P4106">
            <v>5.5E-2</v>
          </cell>
          <cell r="AE4106">
            <v>3</v>
          </cell>
        </row>
        <row r="4107">
          <cell r="D4107" t="str">
            <v>VIRT_173C</v>
          </cell>
          <cell r="P4107">
            <v>6.6000000000000003E-2</v>
          </cell>
          <cell r="AE4107">
            <v>1</v>
          </cell>
        </row>
        <row r="4108">
          <cell r="D4108" t="str">
            <v>VIRT_173C</v>
          </cell>
          <cell r="P4108">
            <v>6.6000000000000003E-2</v>
          </cell>
          <cell r="AE4108">
            <v>2</v>
          </cell>
        </row>
        <row r="4109">
          <cell r="D4109" t="str">
            <v>VIRT_173C</v>
          </cell>
          <cell r="P4109">
            <v>6.6000000000000003E-2</v>
          </cell>
          <cell r="AE4109">
            <v>3</v>
          </cell>
        </row>
        <row r="4110">
          <cell r="D4110" t="str">
            <v>VIRT_174C</v>
          </cell>
          <cell r="P4110">
            <v>0.05</v>
          </cell>
          <cell r="AE4110">
            <v>1</v>
          </cell>
        </row>
        <row r="4111">
          <cell r="D4111" t="str">
            <v>VIRT_174C</v>
          </cell>
          <cell r="P4111">
            <v>0.05</v>
          </cell>
          <cell r="AE4111">
            <v>2</v>
          </cell>
        </row>
        <row r="4112">
          <cell r="D4112" t="str">
            <v>VIRT_174C</v>
          </cell>
          <cell r="P4112">
            <v>0.05</v>
          </cell>
          <cell r="AE4112">
            <v>3</v>
          </cell>
        </row>
        <row r="4113">
          <cell r="D4113" t="str">
            <v>VIRT_17C</v>
          </cell>
          <cell r="P4113">
            <v>0.45</v>
          </cell>
          <cell r="AE4113">
            <v>1</v>
          </cell>
        </row>
        <row r="4114">
          <cell r="D4114" t="str">
            <v>VIRT_17C</v>
          </cell>
          <cell r="P4114">
            <v>0.45</v>
          </cell>
          <cell r="AE4114">
            <v>2</v>
          </cell>
        </row>
        <row r="4115">
          <cell r="D4115" t="str">
            <v>VIRT_17C</v>
          </cell>
          <cell r="P4115">
            <v>0.45</v>
          </cell>
          <cell r="AE4115">
            <v>3</v>
          </cell>
        </row>
        <row r="4116">
          <cell r="D4116" t="str">
            <v>VIRT_1822C</v>
          </cell>
          <cell r="P4116">
            <v>0.23699999999999999</v>
          </cell>
          <cell r="AE4116">
            <v>1</v>
          </cell>
        </row>
        <row r="4117">
          <cell r="D4117" t="str">
            <v>VIRT_1822C</v>
          </cell>
          <cell r="P4117">
            <v>0.23699999999999999</v>
          </cell>
          <cell r="AE4117">
            <v>2</v>
          </cell>
        </row>
        <row r="4118">
          <cell r="D4118" t="str">
            <v>VIRT_1822C</v>
          </cell>
          <cell r="P4118">
            <v>0.23699999999999999</v>
          </cell>
          <cell r="AE4118">
            <v>3</v>
          </cell>
        </row>
        <row r="4119">
          <cell r="D4119" t="str">
            <v>VIRT_1830C</v>
          </cell>
          <cell r="P4119">
            <v>0.54</v>
          </cell>
          <cell r="AE4119">
            <v>1</v>
          </cell>
        </row>
        <row r="4120">
          <cell r="D4120" t="str">
            <v>VIRT_1830C</v>
          </cell>
          <cell r="P4120">
            <v>0.54</v>
          </cell>
          <cell r="AE4120">
            <v>2</v>
          </cell>
        </row>
        <row r="4121">
          <cell r="D4121" t="str">
            <v>VIRT_1830C</v>
          </cell>
          <cell r="P4121">
            <v>0.54</v>
          </cell>
          <cell r="AE4121">
            <v>3</v>
          </cell>
        </row>
        <row r="4122">
          <cell r="D4122" t="str">
            <v>VIRT_18C</v>
          </cell>
          <cell r="P4122">
            <v>0.17</v>
          </cell>
          <cell r="AE4122">
            <v>1</v>
          </cell>
        </row>
        <row r="4123">
          <cell r="D4123" t="str">
            <v>VIRT_18C</v>
          </cell>
          <cell r="P4123">
            <v>0.17</v>
          </cell>
          <cell r="AE4123">
            <v>2</v>
          </cell>
        </row>
        <row r="4124">
          <cell r="D4124" t="str">
            <v>VIRT_18C</v>
          </cell>
          <cell r="P4124">
            <v>0.17</v>
          </cell>
          <cell r="AE4124">
            <v>3</v>
          </cell>
        </row>
        <row r="4125">
          <cell r="D4125" t="str">
            <v>VIRT_194C</v>
          </cell>
          <cell r="P4125">
            <v>0.31</v>
          </cell>
          <cell r="AE4125">
            <v>1</v>
          </cell>
        </row>
        <row r="4126">
          <cell r="D4126" t="str">
            <v>VIRT_194C</v>
          </cell>
          <cell r="P4126">
            <v>0.31</v>
          </cell>
          <cell r="AE4126">
            <v>2</v>
          </cell>
        </row>
        <row r="4127">
          <cell r="D4127" t="str">
            <v>VIRT_194C</v>
          </cell>
          <cell r="P4127">
            <v>0.31</v>
          </cell>
          <cell r="AE4127">
            <v>3</v>
          </cell>
        </row>
        <row r="4128">
          <cell r="D4128" t="str">
            <v>VIRT_196C</v>
          </cell>
          <cell r="P4128">
            <v>3.2000000000000001E-2</v>
          </cell>
          <cell r="AE4128">
            <v>1</v>
          </cell>
        </row>
        <row r="4129">
          <cell r="D4129" t="str">
            <v>VIRT_196C</v>
          </cell>
          <cell r="P4129">
            <v>3.2000000000000001E-2</v>
          </cell>
          <cell r="AE4129">
            <v>2</v>
          </cell>
        </row>
        <row r="4130">
          <cell r="D4130" t="str">
            <v>VIRT_196C</v>
          </cell>
          <cell r="P4130">
            <v>3.2000000000000001E-2</v>
          </cell>
          <cell r="AE4130">
            <v>3</v>
          </cell>
        </row>
        <row r="4131">
          <cell r="D4131" t="str">
            <v>VIRT_1C</v>
          </cell>
          <cell r="P4131">
            <v>1.2</v>
          </cell>
          <cell r="AE4131">
            <v>1</v>
          </cell>
        </row>
        <row r="4132">
          <cell r="D4132" t="str">
            <v>VIRT_1C</v>
          </cell>
          <cell r="P4132">
            <v>1.2</v>
          </cell>
          <cell r="AE4132">
            <v>2</v>
          </cell>
        </row>
        <row r="4133">
          <cell r="D4133" t="str">
            <v>VIRT_1C</v>
          </cell>
          <cell r="P4133">
            <v>1.2</v>
          </cell>
          <cell r="AE4133">
            <v>3</v>
          </cell>
        </row>
        <row r="4134">
          <cell r="D4134" t="str">
            <v>VIRT_207C</v>
          </cell>
          <cell r="P4134">
            <v>0.05</v>
          </cell>
          <cell r="AE4134">
            <v>1</v>
          </cell>
        </row>
        <row r="4135">
          <cell r="D4135" t="str">
            <v>VIRT_207C</v>
          </cell>
          <cell r="P4135">
            <v>0.05</v>
          </cell>
          <cell r="AE4135">
            <v>2</v>
          </cell>
        </row>
        <row r="4136">
          <cell r="D4136" t="str">
            <v>VIRT_207C</v>
          </cell>
          <cell r="P4136">
            <v>0.05</v>
          </cell>
          <cell r="AE4136">
            <v>3</v>
          </cell>
        </row>
        <row r="4137">
          <cell r="D4137" t="str">
            <v>VIRT_209C</v>
          </cell>
          <cell r="P4137">
            <v>0.14000000000000001</v>
          </cell>
          <cell r="AE4137">
            <v>1</v>
          </cell>
        </row>
        <row r="4138">
          <cell r="D4138" t="str">
            <v>VIRT_209C</v>
          </cell>
          <cell r="P4138">
            <v>0.14000000000000001</v>
          </cell>
          <cell r="AE4138">
            <v>2</v>
          </cell>
        </row>
        <row r="4139">
          <cell r="D4139" t="str">
            <v>VIRT_209C</v>
          </cell>
          <cell r="P4139">
            <v>0.14000000000000001</v>
          </cell>
          <cell r="AE4139">
            <v>3</v>
          </cell>
        </row>
        <row r="4140">
          <cell r="D4140" t="str">
            <v>VIRT_210C</v>
          </cell>
          <cell r="P4140">
            <v>0.14000000000000001</v>
          </cell>
          <cell r="AE4140">
            <v>1</v>
          </cell>
        </row>
        <row r="4141">
          <cell r="D4141" t="str">
            <v>VIRT_210C</v>
          </cell>
          <cell r="P4141">
            <v>0.14000000000000001</v>
          </cell>
          <cell r="AE4141">
            <v>2</v>
          </cell>
        </row>
        <row r="4142">
          <cell r="D4142" t="str">
            <v>VIRT_210C</v>
          </cell>
          <cell r="P4142">
            <v>0.14000000000000001</v>
          </cell>
          <cell r="AE4142">
            <v>3</v>
          </cell>
        </row>
        <row r="4143">
          <cell r="D4143" t="str">
            <v>VIRT_211C</v>
          </cell>
          <cell r="P4143">
            <v>3.12</v>
          </cell>
          <cell r="AE4143">
            <v>1</v>
          </cell>
        </row>
        <row r="4144">
          <cell r="D4144" t="str">
            <v>VIRT_211C</v>
          </cell>
          <cell r="P4144">
            <v>3.12</v>
          </cell>
          <cell r="AE4144">
            <v>2</v>
          </cell>
        </row>
        <row r="4145">
          <cell r="D4145" t="str">
            <v>VIRT_211C</v>
          </cell>
          <cell r="P4145">
            <v>3.12</v>
          </cell>
          <cell r="AE4145">
            <v>3</v>
          </cell>
        </row>
        <row r="4146">
          <cell r="D4146" t="str">
            <v>VIRT_213C</v>
          </cell>
          <cell r="P4146">
            <v>0.28999999999999998</v>
          </cell>
          <cell r="AE4146">
            <v>1</v>
          </cell>
        </row>
        <row r="4147">
          <cell r="D4147" t="str">
            <v>VIRT_213C</v>
          </cell>
          <cell r="P4147">
            <v>0.28999999999999998</v>
          </cell>
          <cell r="AE4147">
            <v>2</v>
          </cell>
        </row>
        <row r="4148">
          <cell r="D4148" t="str">
            <v>VIRT_213C</v>
          </cell>
          <cell r="P4148">
            <v>0.28999999999999998</v>
          </cell>
          <cell r="AE4148">
            <v>3</v>
          </cell>
        </row>
        <row r="4149">
          <cell r="D4149" t="str">
            <v>VIRT_215C</v>
          </cell>
          <cell r="P4149">
            <v>0.22</v>
          </cell>
          <cell r="AE4149">
            <v>1</v>
          </cell>
        </row>
        <row r="4150">
          <cell r="D4150" t="str">
            <v>VIRT_215C</v>
          </cell>
          <cell r="P4150">
            <v>0.22</v>
          </cell>
          <cell r="AE4150">
            <v>2</v>
          </cell>
        </row>
        <row r="4151">
          <cell r="D4151" t="str">
            <v>VIRT_215C</v>
          </cell>
          <cell r="P4151">
            <v>0.22</v>
          </cell>
          <cell r="AE4151">
            <v>3</v>
          </cell>
        </row>
        <row r="4152">
          <cell r="D4152" t="str">
            <v>VIRT_219C</v>
          </cell>
          <cell r="P4152">
            <v>7.4999999999999997E-2</v>
          </cell>
          <cell r="AE4152">
            <v>1</v>
          </cell>
        </row>
        <row r="4153">
          <cell r="D4153" t="str">
            <v>VIRT_219C</v>
          </cell>
          <cell r="P4153">
            <v>7.4999999999999997E-2</v>
          </cell>
          <cell r="AE4153">
            <v>2</v>
          </cell>
        </row>
        <row r="4154">
          <cell r="D4154" t="str">
            <v>VIRT_219C</v>
          </cell>
          <cell r="P4154">
            <v>7.4999999999999997E-2</v>
          </cell>
          <cell r="AE4154">
            <v>3</v>
          </cell>
        </row>
        <row r="4155">
          <cell r="D4155" t="str">
            <v>VIRT_221C</v>
          </cell>
          <cell r="P4155">
            <v>0.38</v>
          </cell>
          <cell r="AE4155">
            <v>1</v>
          </cell>
        </row>
        <row r="4156">
          <cell r="D4156" t="str">
            <v>VIRT_221C</v>
          </cell>
          <cell r="P4156">
            <v>0.38</v>
          </cell>
          <cell r="AE4156">
            <v>2</v>
          </cell>
        </row>
        <row r="4157">
          <cell r="D4157" t="str">
            <v>VIRT_221C</v>
          </cell>
          <cell r="P4157">
            <v>0.38</v>
          </cell>
          <cell r="AE4157">
            <v>3</v>
          </cell>
        </row>
        <row r="4158">
          <cell r="D4158" t="str">
            <v>VIRT_2260C</v>
          </cell>
          <cell r="P4158">
            <v>0.36</v>
          </cell>
          <cell r="AE4158">
            <v>1</v>
          </cell>
        </row>
        <row r="4159">
          <cell r="D4159" t="str">
            <v>VIRT_2260C</v>
          </cell>
          <cell r="P4159">
            <v>0.36</v>
          </cell>
          <cell r="AE4159">
            <v>2</v>
          </cell>
        </row>
        <row r="4160">
          <cell r="D4160" t="str">
            <v>VIRT_2260C</v>
          </cell>
          <cell r="P4160">
            <v>0.36</v>
          </cell>
          <cell r="AE4160">
            <v>3</v>
          </cell>
        </row>
        <row r="4161">
          <cell r="D4161" t="str">
            <v>VIRT_22C</v>
          </cell>
          <cell r="P4161">
            <v>3.3000000000000002E-2</v>
          </cell>
          <cell r="AE4161">
            <v>1</v>
          </cell>
        </row>
        <row r="4162">
          <cell r="D4162" t="str">
            <v>VIRT_22C</v>
          </cell>
          <cell r="P4162">
            <v>3.3000000000000002E-2</v>
          </cell>
          <cell r="AE4162">
            <v>2</v>
          </cell>
        </row>
        <row r="4163">
          <cell r="D4163" t="str">
            <v>VIRT_22C</v>
          </cell>
          <cell r="P4163">
            <v>3.3000000000000002E-2</v>
          </cell>
          <cell r="AE4163">
            <v>3</v>
          </cell>
        </row>
        <row r="4164">
          <cell r="D4164" t="str">
            <v>VIRT_230C</v>
          </cell>
          <cell r="P4164">
            <v>0.7</v>
          </cell>
          <cell r="AE4164">
            <v>1</v>
          </cell>
        </row>
        <row r="4165">
          <cell r="D4165" t="str">
            <v>VIRT_230C</v>
          </cell>
          <cell r="P4165">
            <v>0.7</v>
          </cell>
          <cell r="AE4165">
            <v>2</v>
          </cell>
        </row>
        <row r="4166">
          <cell r="D4166" t="str">
            <v>VIRT_230C</v>
          </cell>
          <cell r="P4166">
            <v>0.7</v>
          </cell>
          <cell r="AE4166">
            <v>3</v>
          </cell>
        </row>
        <row r="4167">
          <cell r="D4167" t="str">
            <v>VIRT_2368C</v>
          </cell>
          <cell r="P4167">
            <v>4.9000000000000002E-2</v>
          </cell>
          <cell r="AE4167">
            <v>1</v>
          </cell>
        </row>
        <row r="4168">
          <cell r="D4168" t="str">
            <v>VIRT_2368C</v>
          </cell>
          <cell r="P4168">
            <v>4.9000000000000002E-2</v>
          </cell>
          <cell r="AE4168">
            <v>2</v>
          </cell>
        </row>
        <row r="4169">
          <cell r="D4169" t="str">
            <v>VIRT_2368C</v>
          </cell>
          <cell r="P4169">
            <v>4.9000000000000002E-2</v>
          </cell>
          <cell r="AE4169">
            <v>3</v>
          </cell>
        </row>
        <row r="4170">
          <cell r="D4170" t="str">
            <v>VIRT_237C</v>
          </cell>
          <cell r="P4170">
            <v>2.1999999999999999E-2</v>
          </cell>
          <cell r="AE4170">
            <v>1</v>
          </cell>
        </row>
        <row r="4171">
          <cell r="D4171" t="str">
            <v>VIRT_237C</v>
          </cell>
          <cell r="P4171">
            <v>2.1999999999999999E-2</v>
          </cell>
          <cell r="AE4171">
            <v>2</v>
          </cell>
        </row>
        <row r="4172">
          <cell r="D4172" t="str">
            <v>VIRT_237C</v>
          </cell>
          <cell r="P4172">
            <v>2.1999999999999999E-2</v>
          </cell>
          <cell r="AE4172">
            <v>3</v>
          </cell>
        </row>
        <row r="4173">
          <cell r="D4173" t="str">
            <v>VIRT_2391C</v>
          </cell>
          <cell r="P4173">
            <v>4.3999999999999997E-2</v>
          </cell>
          <cell r="AE4173">
            <v>1</v>
          </cell>
        </row>
        <row r="4174">
          <cell r="D4174" t="str">
            <v>VIRT_2391C</v>
          </cell>
          <cell r="P4174">
            <v>4.3999999999999997E-2</v>
          </cell>
          <cell r="AE4174">
            <v>2</v>
          </cell>
        </row>
        <row r="4175">
          <cell r="D4175" t="str">
            <v>VIRT_2391C</v>
          </cell>
          <cell r="P4175">
            <v>4.3999999999999997E-2</v>
          </cell>
          <cell r="AE4175">
            <v>3</v>
          </cell>
        </row>
        <row r="4176">
          <cell r="D4176" t="str">
            <v>VIRT_245C</v>
          </cell>
          <cell r="P4176">
            <v>0.33200000000000002</v>
          </cell>
          <cell r="AE4176">
            <v>1</v>
          </cell>
        </row>
        <row r="4177">
          <cell r="D4177" t="str">
            <v>VIRT_245C</v>
          </cell>
          <cell r="P4177">
            <v>0.33200000000000002</v>
          </cell>
          <cell r="AE4177">
            <v>2</v>
          </cell>
        </row>
        <row r="4178">
          <cell r="D4178" t="str">
            <v>VIRT_245C</v>
          </cell>
          <cell r="P4178">
            <v>0.33200000000000002</v>
          </cell>
          <cell r="AE4178">
            <v>3</v>
          </cell>
        </row>
        <row r="4179">
          <cell r="D4179" t="str">
            <v>VIRT_248C</v>
          </cell>
          <cell r="P4179">
            <v>4.3999999999999997E-2</v>
          </cell>
          <cell r="AE4179">
            <v>1</v>
          </cell>
        </row>
        <row r="4180">
          <cell r="D4180" t="str">
            <v>VIRT_248C</v>
          </cell>
          <cell r="P4180">
            <v>4.3999999999999997E-2</v>
          </cell>
          <cell r="AE4180">
            <v>2</v>
          </cell>
        </row>
        <row r="4181">
          <cell r="D4181" t="str">
            <v>VIRT_248C</v>
          </cell>
          <cell r="P4181">
            <v>4.3999999999999997E-2</v>
          </cell>
          <cell r="AE4181">
            <v>3</v>
          </cell>
        </row>
        <row r="4182">
          <cell r="D4182" t="str">
            <v>VIRT_255C</v>
          </cell>
          <cell r="P4182">
            <v>0.2</v>
          </cell>
          <cell r="AE4182">
            <v>1</v>
          </cell>
        </row>
        <row r="4183">
          <cell r="D4183" t="str">
            <v>VIRT_255C</v>
          </cell>
          <cell r="P4183">
            <v>0.2</v>
          </cell>
          <cell r="AE4183">
            <v>2</v>
          </cell>
        </row>
        <row r="4184">
          <cell r="D4184" t="str">
            <v>VIRT_255C</v>
          </cell>
          <cell r="P4184">
            <v>0.2</v>
          </cell>
          <cell r="AE4184">
            <v>3</v>
          </cell>
        </row>
        <row r="4185">
          <cell r="D4185" t="str">
            <v>VIRT_259C</v>
          </cell>
          <cell r="P4185">
            <v>0.03</v>
          </cell>
          <cell r="AE4185">
            <v>1</v>
          </cell>
        </row>
        <row r="4186">
          <cell r="D4186" t="str">
            <v>VIRT_259C</v>
          </cell>
          <cell r="P4186">
            <v>0.03</v>
          </cell>
          <cell r="AE4186">
            <v>2</v>
          </cell>
        </row>
        <row r="4187">
          <cell r="D4187" t="str">
            <v>VIRT_259C</v>
          </cell>
          <cell r="P4187">
            <v>0.03</v>
          </cell>
          <cell r="AE4187">
            <v>3</v>
          </cell>
        </row>
        <row r="4188">
          <cell r="D4188" t="str">
            <v>VIRT_25C</v>
          </cell>
          <cell r="P4188">
            <v>0.13</v>
          </cell>
          <cell r="AE4188">
            <v>1</v>
          </cell>
        </row>
        <row r="4189">
          <cell r="D4189" t="str">
            <v>VIRT_25C</v>
          </cell>
          <cell r="P4189">
            <v>0.13</v>
          </cell>
          <cell r="AE4189">
            <v>2</v>
          </cell>
        </row>
        <row r="4190">
          <cell r="D4190" t="str">
            <v>VIRT_25C</v>
          </cell>
          <cell r="P4190">
            <v>0.13</v>
          </cell>
          <cell r="AE4190">
            <v>3</v>
          </cell>
        </row>
        <row r="4191">
          <cell r="D4191" t="str">
            <v>VIRT_264C</v>
          </cell>
          <cell r="P4191">
            <v>4.4999999999999998E-2</v>
          </cell>
          <cell r="AE4191">
            <v>1</v>
          </cell>
        </row>
        <row r="4192">
          <cell r="D4192" t="str">
            <v>VIRT_264C</v>
          </cell>
          <cell r="P4192">
            <v>4.4999999999999998E-2</v>
          </cell>
          <cell r="AE4192">
            <v>2</v>
          </cell>
        </row>
        <row r="4193">
          <cell r="D4193" t="str">
            <v>VIRT_264C</v>
          </cell>
          <cell r="P4193">
            <v>4.4999999999999998E-2</v>
          </cell>
          <cell r="AE4193">
            <v>3</v>
          </cell>
        </row>
        <row r="4194">
          <cell r="D4194" t="str">
            <v>VIRT_2680C</v>
          </cell>
          <cell r="P4194">
            <v>0.22</v>
          </cell>
          <cell r="AE4194">
            <v>1</v>
          </cell>
        </row>
        <row r="4195">
          <cell r="D4195" t="str">
            <v>VIRT_2680C</v>
          </cell>
          <cell r="P4195">
            <v>0.22</v>
          </cell>
          <cell r="AE4195">
            <v>2</v>
          </cell>
        </row>
        <row r="4196">
          <cell r="D4196" t="str">
            <v>VIRT_2680C</v>
          </cell>
          <cell r="P4196">
            <v>0.22</v>
          </cell>
          <cell r="AE4196">
            <v>3</v>
          </cell>
        </row>
        <row r="4197">
          <cell r="D4197" t="str">
            <v>VIRT_26C</v>
          </cell>
          <cell r="P4197">
            <v>0.36</v>
          </cell>
          <cell r="AE4197">
            <v>1</v>
          </cell>
        </row>
        <row r="4198">
          <cell r="D4198" t="str">
            <v>VIRT_26C</v>
          </cell>
          <cell r="P4198">
            <v>0.36</v>
          </cell>
          <cell r="AE4198">
            <v>2</v>
          </cell>
        </row>
        <row r="4199">
          <cell r="D4199" t="str">
            <v>VIRT_26C</v>
          </cell>
          <cell r="P4199">
            <v>0.36</v>
          </cell>
          <cell r="AE4199">
            <v>3</v>
          </cell>
        </row>
        <row r="4200">
          <cell r="D4200" t="str">
            <v>VIRT_270C</v>
          </cell>
          <cell r="P4200">
            <v>4.3999999999999997E-2</v>
          </cell>
          <cell r="AE4200">
            <v>1</v>
          </cell>
        </row>
        <row r="4201">
          <cell r="D4201" t="str">
            <v>VIRT_270C</v>
          </cell>
          <cell r="P4201">
            <v>4.3999999999999997E-2</v>
          </cell>
          <cell r="AE4201">
            <v>2</v>
          </cell>
        </row>
        <row r="4202">
          <cell r="D4202" t="str">
            <v>VIRT_270C</v>
          </cell>
          <cell r="P4202">
            <v>4.3999999999999997E-2</v>
          </cell>
          <cell r="AE4202">
            <v>3</v>
          </cell>
        </row>
        <row r="4203">
          <cell r="D4203" t="str">
            <v>VIRT_271C</v>
          </cell>
          <cell r="P4203">
            <v>7.0000000000000007E-2</v>
          </cell>
          <cell r="AE4203">
            <v>1</v>
          </cell>
        </row>
        <row r="4204">
          <cell r="D4204" t="str">
            <v>VIRT_271C</v>
          </cell>
          <cell r="P4204">
            <v>7.0000000000000007E-2</v>
          </cell>
          <cell r="AE4204">
            <v>2</v>
          </cell>
        </row>
        <row r="4205">
          <cell r="D4205" t="str">
            <v>VIRT_271C</v>
          </cell>
          <cell r="P4205">
            <v>7.0000000000000007E-2</v>
          </cell>
          <cell r="AE4205">
            <v>3</v>
          </cell>
        </row>
        <row r="4206">
          <cell r="D4206" t="str">
            <v>VIRT_274C</v>
          </cell>
          <cell r="P4206">
            <v>4.5999999999999999E-2</v>
          </cell>
          <cell r="AE4206">
            <v>1</v>
          </cell>
        </row>
        <row r="4207">
          <cell r="D4207" t="str">
            <v>VIRT_274C</v>
          </cell>
          <cell r="P4207">
            <v>4.5999999999999999E-2</v>
          </cell>
          <cell r="AE4207">
            <v>2</v>
          </cell>
        </row>
        <row r="4208">
          <cell r="D4208" t="str">
            <v>VIRT_274C</v>
          </cell>
          <cell r="P4208">
            <v>4.5999999999999999E-2</v>
          </cell>
          <cell r="AE4208">
            <v>3</v>
          </cell>
        </row>
        <row r="4209">
          <cell r="D4209" t="str">
            <v>VIRT_280C</v>
          </cell>
          <cell r="P4209">
            <v>0.11</v>
          </cell>
          <cell r="AE4209">
            <v>1</v>
          </cell>
        </row>
        <row r="4210">
          <cell r="D4210" t="str">
            <v>VIRT_280C</v>
          </cell>
          <cell r="P4210">
            <v>0.11</v>
          </cell>
          <cell r="AE4210">
            <v>2</v>
          </cell>
        </row>
        <row r="4211">
          <cell r="D4211" t="str">
            <v>VIRT_280C</v>
          </cell>
          <cell r="P4211">
            <v>0.11</v>
          </cell>
          <cell r="AE4211">
            <v>3</v>
          </cell>
        </row>
        <row r="4212">
          <cell r="D4212" t="str">
            <v>VIRT_287C</v>
          </cell>
          <cell r="P4212">
            <v>1.2E-2</v>
          </cell>
          <cell r="AE4212">
            <v>1</v>
          </cell>
        </row>
        <row r="4213">
          <cell r="D4213" t="str">
            <v>VIRT_287C</v>
          </cell>
          <cell r="P4213">
            <v>1.2E-2</v>
          </cell>
          <cell r="AE4213">
            <v>2</v>
          </cell>
        </row>
        <row r="4214">
          <cell r="D4214" t="str">
            <v>VIRT_287C</v>
          </cell>
          <cell r="P4214">
            <v>1.2E-2</v>
          </cell>
          <cell r="AE4214">
            <v>3</v>
          </cell>
        </row>
        <row r="4215">
          <cell r="D4215" t="str">
            <v>VIRT_28C</v>
          </cell>
          <cell r="P4215">
            <v>6.6000000000000003E-2</v>
          </cell>
          <cell r="AE4215">
            <v>1</v>
          </cell>
        </row>
        <row r="4216">
          <cell r="D4216" t="str">
            <v>VIRT_28C</v>
          </cell>
          <cell r="P4216">
            <v>6.6000000000000003E-2</v>
          </cell>
          <cell r="AE4216">
            <v>2</v>
          </cell>
        </row>
        <row r="4217">
          <cell r="D4217" t="str">
            <v>VIRT_28C</v>
          </cell>
          <cell r="P4217">
            <v>6.6000000000000003E-2</v>
          </cell>
          <cell r="AE4217">
            <v>3</v>
          </cell>
        </row>
        <row r="4218">
          <cell r="D4218" t="str">
            <v>VIRT_292C</v>
          </cell>
          <cell r="P4218">
            <v>0.04</v>
          </cell>
          <cell r="AE4218">
            <v>1</v>
          </cell>
        </row>
        <row r="4219">
          <cell r="D4219" t="str">
            <v>VIRT_292C</v>
          </cell>
          <cell r="P4219">
            <v>0.04</v>
          </cell>
          <cell r="AE4219">
            <v>2</v>
          </cell>
        </row>
        <row r="4220">
          <cell r="D4220" t="str">
            <v>VIRT_292C</v>
          </cell>
          <cell r="P4220">
            <v>0.04</v>
          </cell>
          <cell r="AE4220">
            <v>3</v>
          </cell>
        </row>
        <row r="4221">
          <cell r="D4221" t="str">
            <v>VIRT_298C</v>
          </cell>
          <cell r="P4221">
            <v>0.21</v>
          </cell>
          <cell r="AE4221">
            <v>1</v>
          </cell>
        </row>
        <row r="4222">
          <cell r="D4222" t="str">
            <v>VIRT_298C</v>
          </cell>
          <cell r="P4222">
            <v>0.21</v>
          </cell>
          <cell r="AE4222">
            <v>2</v>
          </cell>
        </row>
        <row r="4223">
          <cell r="D4223" t="str">
            <v>VIRT_298C</v>
          </cell>
          <cell r="P4223">
            <v>0.21</v>
          </cell>
          <cell r="AE4223">
            <v>3</v>
          </cell>
        </row>
        <row r="4224">
          <cell r="D4224" t="str">
            <v>VIRT_299C</v>
          </cell>
          <cell r="P4224">
            <v>0.03</v>
          </cell>
          <cell r="AE4224">
            <v>1</v>
          </cell>
        </row>
        <row r="4225">
          <cell r="D4225" t="str">
            <v>VIRT_299C</v>
          </cell>
          <cell r="P4225">
            <v>0.03</v>
          </cell>
          <cell r="AE4225">
            <v>2</v>
          </cell>
        </row>
        <row r="4226">
          <cell r="D4226" t="str">
            <v>VIRT_299C</v>
          </cell>
          <cell r="P4226">
            <v>0.03</v>
          </cell>
          <cell r="AE4226">
            <v>3</v>
          </cell>
        </row>
        <row r="4227">
          <cell r="D4227" t="str">
            <v>VIRT_2C</v>
          </cell>
          <cell r="P4227">
            <v>0.222</v>
          </cell>
          <cell r="AE4227">
            <v>1</v>
          </cell>
        </row>
        <row r="4228">
          <cell r="D4228" t="str">
            <v>VIRT_2C</v>
          </cell>
          <cell r="P4228">
            <v>0.222</v>
          </cell>
          <cell r="AE4228">
            <v>1</v>
          </cell>
        </row>
        <row r="4229">
          <cell r="D4229" t="str">
            <v>VIRT_2C</v>
          </cell>
          <cell r="P4229">
            <v>0.222</v>
          </cell>
          <cell r="AE4229">
            <v>2</v>
          </cell>
        </row>
        <row r="4230">
          <cell r="D4230" t="str">
            <v>VIRT_2C</v>
          </cell>
          <cell r="P4230">
            <v>0.222</v>
          </cell>
          <cell r="AE4230">
            <v>3</v>
          </cell>
        </row>
        <row r="4231">
          <cell r="D4231" t="str">
            <v>VIRT_302C</v>
          </cell>
          <cell r="P4231">
            <v>0.18</v>
          </cell>
          <cell r="AE4231">
            <v>1</v>
          </cell>
        </row>
        <row r="4232">
          <cell r="D4232" t="str">
            <v>VIRT_302C</v>
          </cell>
          <cell r="P4232">
            <v>0.18</v>
          </cell>
          <cell r="AE4232">
            <v>2</v>
          </cell>
        </row>
        <row r="4233">
          <cell r="D4233" t="str">
            <v>VIRT_302C</v>
          </cell>
          <cell r="P4233">
            <v>0.18</v>
          </cell>
          <cell r="AE4233">
            <v>3</v>
          </cell>
        </row>
        <row r="4234">
          <cell r="D4234" t="str">
            <v>VIRT_310C</v>
          </cell>
          <cell r="P4234">
            <v>5.5E-2</v>
          </cell>
          <cell r="AE4234">
            <v>1</v>
          </cell>
        </row>
        <row r="4235">
          <cell r="D4235" t="str">
            <v>VIRT_310C</v>
          </cell>
          <cell r="P4235">
            <v>5.5E-2</v>
          </cell>
          <cell r="AE4235">
            <v>2</v>
          </cell>
        </row>
        <row r="4236">
          <cell r="D4236" t="str">
            <v>VIRT_310C</v>
          </cell>
          <cell r="P4236">
            <v>5.5E-2</v>
          </cell>
          <cell r="AE4236">
            <v>3</v>
          </cell>
        </row>
        <row r="4237">
          <cell r="D4237" t="str">
            <v>VIRT_3139C</v>
          </cell>
          <cell r="P4237">
            <v>4.4999999999999998E-2</v>
          </cell>
          <cell r="AE4237">
            <v>1</v>
          </cell>
        </row>
        <row r="4238">
          <cell r="D4238" t="str">
            <v>VIRT_3139C</v>
          </cell>
          <cell r="P4238">
            <v>4.4999999999999998E-2</v>
          </cell>
          <cell r="AE4238">
            <v>2</v>
          </cell>
        </row>
        <row r="4239">
          <cell r="D4239" t="str">
            <v>VIRT_3139C</v>
          </cell>
          <cell r="P4239">
            <v>4.4999999999999998E-2</v>
          </cell>
          <cell r="AE4239">
            <v>3</v>
          </cell>
        </row>
        <row r="4240">
          <cell r="D4240" t="str">
            <v>VIRT_316C</v>
          </cell>
          <cell r="P4240">
            <v>0.22</v>
          </cell>
          <cell r="AE4240">
            <v>1</v>
          </cell>
        </row>
        <row r="4241">
          <cell r="D4241" t="str">
            <v>VIRT_316C</v>
          </cell>
          <cell r="P4241">
            <v>0.22</v>
          </cell>
          <cell r="AE4241">
            <v>2</v>
          </cell>
        </row>
        <row r="4242">
          <cell r="D4242" t="str">
            <v>VIRT_316C</v>
          </cell>
          <cell r="P4242">
            <v>0.22</v>
          </cell>
          <cell r="AE4242">
            <v>3</v>
          </cell>
        </row>
        <row r="4243">
          <cell r="D4243" t="str">
            <v>VIRT_319C</v>
          </cell>
          <cell r="P4243">
            <v>0.24199999999999999</v>
          </cell>
          <cell r="AE4243">
            <v>1</v>
          </cell>
        </row>
        <row r="4244">
          <cell r="D4244" t="str">
            <v>VIRT_319C</v>
          </cell>
          <cell r="P4244">
            <v>0.24199999999999999</v>
          </cell>
          <cell r="AE4244">
            <v>2</v>
          </cell>
        </row>
        <row r="4245">
          <cell r="D4245" t="str">
            <v>VIRT_319C</v>
          </cell>
          <cell r="P4245">
            <v>0.24199999999999999</v>
          </cell>
          <cell r="AE4245">
            <v>3</v>
          </cell>
        </row>
        <row r="4246">
          <cell r="D4246" t="str">
            <v>VIRT_322C</v>
          </cell>
          <cell r="P4246">
            <v>0.155</v>
          </cell>
          <cell r="AE4246">
            <v>1</v>
          </cell>
        </row>
        <row r="4247">
          <cell r="D4247" t="str">
            <v>VIRT_322C</v>
          </cell>
          <cell r="P4247">
            <v>0.155</v>
          </cell>
          <cell r="AE4247">
            <v>2</v>
          </cell>
        </row>
        <row r="4248">
          <cell r="D4248" t="str">
            <v>VIRT_322C</v>
          </cell>
          <cell r="P4248">
            <v>0.155</v>
          </cell>
          <cell r="AE4248">
            <v>3</v>
          </cell>
        </row>
        <row r="4249">
          <cell r="D4249" t="str">
            <v>VIRT_325C</v>
          </cell>
          <cell r="P4249">
            <v>7.4999999999999997E-2</v>
          </cell>
          <cell r="AE4249">
            <v>1</v>
          </cell>
        </row>
        <row r="4250">
          <cell r="D4250" t="str">
            <v>VIRT_325C</v>
          </cell>
          <cell r="P4250">
            <v>7.4999999999999997E-2</v>
          </cell>
          <cell r="AE4250">
            <v>2</v>
          </cell>
        </row>
        <row r="4251">
          <cell r="D4251" t="str">
            <v>VIRT_325C</v>
          </cell>
          <cell r="P4251">
            <v>7.4999999999999997E-2</v>
          </cell>
          <cell r="AE4251">
            <v>3</v>
          </cell>
        </row>
        <row r="4252">
          <cell r="D4252" t="str">
            <v>VIRT_327C</v>
          </cell>
          <cell r="P4252">
            <v>0.1</v>
          </cell>
          <cell r="AE4252">
            <v>1</v>
          </cell>
        </row>
        <row r="4253">
          <cell r="D4253" t="str">
            <v>VIRT_327C</v>
          </cell>
          <cell r="P4253">
            <v>0.1</v>
          </cell>
          <cell r="AE4253">
            <v>2</v>
          </cell>
        </row>
        <row r="4254">
          <cell r="D4254" t="str">
            <v>VIRT_327C</v>
          </cell>
          <cell r="P4254">
            <v>0.1</v>
          </cell>
          <cell r="AE4254">
            <v>3</v>
          </cell>
        </row>
        <row r="4255">
          <cell r="D4255" t="str">
            <v>VIRT_32C</v>
          </cell>
          <cell r="P4255">
            <v>0.81399999999999995</v>
          </cell>
          <cell r="AE4255">
            <v>1</v>
          </cell>
        </row>
        <row r="4256">
          <cell r="D4256" t="str">
            <v>VIRT_32C</v>
          </cell>
          <cell r="P4256">
            <v>0.81399999999999995</v>
          </cell>
          <cell r="AE4256">
            <v>2</v>
          </cell>
        </row>
        <row r="4257">
          <cell r="D4257" t="str">
            <v>VIRT_32C</v>
          </cell>
          <cell r="P4257">
            <v>0.81399999999999995</v>
          </cell>
          <cell r="AE4257">
            <v>3</v>
          </cell>
        </row>
        <row r="4258">
          <cell r="D4258" t="str">
            <v>VIRT_331C</v>
          </cell>
          <cell r="P4258">
            <v>4.1000000000000002E-2</v>
          </cell>
          <cell r="AE4258">
            <v>1</v>
          </cell>
        </row>
        <row r="4259">
          <cell r="D4259" t="str">
            <v>VIRT_331C</v>
          </cell>
          <cell r="P4259">
            <v>4.1000000000000002E-2</v>
          </cell>
          <cell r="AE4259">
            <v>2</v>
          </cell>
        </row>
        <row r="4260">
          <cell r="D4260" t="str">
            <v>VIRT_331C</v>
          </cell>
          <cell r="P4260">
            <v>4.1000000000000002E-2</v>
          </cell>
          <cell r="AE4260">
            <v>3</v>
          </cell>
        </row>
        <row r="4261">
          <cell r="D4261" t="str">
            <v>VIRT_335C</v>
          </cell>
          <cell r="P4261">
            <v>0.15</v>
          </cell>
          <cell r="AE4261">
            <v>1</v>
          </cell>
        </row>
        <row r="4262">
          <cell r="D4262" t="str">
            <v>VIRT_335C</v>
          </cell>
          <cell r="P4262">
            <v>0.15</v>
          </cell>
          <cell r="AE4262">
            <v>2</v>
          </cell>
        </row>
        <row r="4263">
          <cell r="D4263" t="str">
            <v>VIRT_335C</v>
          </cell>
          <cell r="P4263">
            <v>0.15</v>
          </cell>
          <cell r="AE4263">
            <v>3</v>
          </cell>
        </row>
        <row r="4264">
          <cell r="D4264" t="str">
            <v>VIRT_340C</v>
          </cell>
          <cell r="P4264">
            <v>0.48</v>
          </cell>
          <cell r="AE4264">
            <v>1</v>
          </cell>
        </row>
        <row r="4265">
          <cell r="D4265" t="str">
            <v>VIRT_340C</v>
          </cell>
          <cell r="P4265">
            <v>0.48</v>
          </cell>
          <cell r="AE4265">
            <v>2</v>
          </cell>
        </row>
        <row r="4266">
          <cell r="D4266" t="str">
            <v>VIRT_340C</v>
          </cell>
          <cell r="P4266">
            <v>0.48</v>
          </cell>
          <cell r="AE4266">
            <v>3</v>
          </cell>
        </row>
        <row r="4267">
          <cell r="D4267" t="str">
            <v>VIRT_346C</v>
          </cell>
          <cell r="P4267">
            <v>0.08</v>
          </cell>
          <cell r="AE4267">
            <v>1</v>
          </cell>
        </row>
        <row r="4268">
          <cell r="D4268" t="str">
            <v>VIRT_346C</v>
          </cell>
          <cell r="P4268">
            <v>0.08</v>
          </cell>
          <cell r="AE4268">
            <v>2</v>
          </cell>
        </row>
        <row r="4269">
          <cell r="D4269" t="str">
            <v>VIRT_346C</v>
          </cell>
          <cell r="P4269">
            <v>0.08</v>
          </cell>
          <cell r="AE4269">
            <v>3</v>
          </cell>
        </row>
        <row r="4270">
          <cell r="D4270" t="str">
            <v>VIRT_348C</v>
          </cell>
          <cell r="P4270">
            <v>0.06</v>
          </cell>
          <cell r="AE4270">
            <v>1</v>
          </cell>
        </row>
        <row r="4271">
          <cell r="D4271" t="str">
            <v>VIRT_348C</v>
          </cell>
          <cell r="P4271">
            <v>0.06</v>
          </cell>
          <cell r="AE4271">
            <v>2</v>
          </cell>
        </row>
        <row r="4272">
          <cell r="D4272" t="str">
            <v>VIRT_348C</v>
          </cell>
          <cell r="P4272">
            <v>0.06</v>
          </cell>
          <cell r="AE4272">
            <v>3</v>
          </cell>
        </row>
        <row r="4273">
          <cell r="D4273" t="str">
            <v>VIRT_34C</v>
          </cell>
          <cell r="P4273">
            <v>0.54100000000000004</v>
          </cell>
          <cell r="AE4273">
            <v>1</v>
          </cell>
        </row>
        <row r="4274">
          <cell r="D4274" t="str">
            <v>VIRT_34C</v>
          </cell>
          <cell r="P4274">
            <v>0.54100000000000004</v>
          </cell>
          <cell r="AE4274">
            <v>2</v>
          </cell>
        </row>
        <row r="4275">
          <cell r="D4275" t="str">
            <v>VIRT_34C</v>
          </cell>
          <cell r="P4275">
            <v>0.54100000000000004</v>
          </cell>
          <cell r="AE4275">
            <v>3</v>
          </cell>
        </row>
        <row r="4276">
          <cell r="D4276" t="str">
            <v>VIRT_351C</v>
          </cell>
          <cell r="P4276">
            <v>4.3999999999999997E-2</v>
          </cell>
          <cell r="AE4276">
            <v>1</v>
          </cell>
        </row>
        <row r="4277">
          <cell r="D4277" t="str">
            <v>VIRT_351C</v>
          </cell>
          <cell r="P4277">
            <v>4.3999999999999997E-2</v>
          </cell>
          <cell r="AE4277">
            <v>2</v>
          </cell>
        </row>
        <row r="4278">
          <cell r="D4278" t="str">
            <v>VIRT_351C</v>
          </cell>
          <cell r="P4278">
            <v>4.3999999999999997E-2</v>
          </cell>
          <cell r="AE4278">
            <v>3</v>
          </cell>
        </row>
        <row r="4279">
          <cell r="D4279" t="str">
            <v>VIRT_354C</v>
          </cell>
          <cell r="P4279">
            <v>4.4999999999999998E-2</v>
          </cell>
          <cell r="AE4279">
            <v>1</v>
          </cell>
        </row>
        <row r="4280">
          <cell r="D4280" t="str">
            <v>VIRT_354C</v>
          </cell>
          <cell r="P4280">
            <v>4.4999999999999998E-2</v>
          </cell>
          <cell r="AE4280">
            <v>2</v>
          </cell>
        </row>
        <row r="4281">
          <cell r="D4281" t="str">
            <v>VIRT_354C</v>
          </cell>
          <cell r="P4281">
            <v>4.4999999999999998E-2</v>
          </cell>
          <cell r="AE4281">
            <v>3</v>
          </cell>
        </row>
        <row r="4282">
          <cell r="D4282" t="str">
            <v>VIRT_355C</v>
          </cell>
          <cell r="P4282">
            <v>1.0999999999999999E-2</v>
          </cell>
          <cell r="AE4282">
            <v>1</v>
          </cell>
        </row>
        <row r="4283">
          <cell r="D4283" t="str">
            <v>VIRT_355C</v>
          </cell>
          <cell r="P4283">
            <v>1.0999999999999999E-2</v>
          </cell>
          <cell r="AE4283">
            <v>2</v>
          </cell>
        </row>
        <row r="4284">
          <cell r="D4284" t="str">
            <v>VIRT_355C</v>
          </cell>
          <cell r="P4284">
            <v>1.0999999999999999E-2</v>
          </cell>
          <cell r="AE4284">
            <v>3</v>
          </cell>
        </row>
        <row r="4285">
          <cell r="D4285" t="str">
            <v>VIRT_358C</v>
          </cell>
          <cell r="P4285">
            <v>0.4</v>
          </cell>
          <cell r="AE4285">
            <v>1</v>
          </cell>
        </row>
        <row r="4286">
          <cell r="D4286" t="str">
            <v>VIRT_358C</v>
          </cell>
          <cell r="P4286">
            <v>0.4</v>
          </cell>
          <cell r="AE4286">
            <v>2</v>
          </cell>
        </row>
        <row r="4287">
          <cell r="D4287" t="str">
            <v>VIRT_358C</v>
          </cell>
          <cell r="P4287">
            <v>0.4</v>
          </cell>
          <cell r="AE4287">
            <v>3</v>
          </cell>
        </row>
        <row r="4288">
          <cell r="D4288" t="str">
            <v>VIRT_359C</v>
          </cell>
          <cell r="P4288">
            <v>0.31</v>
          </cell>
          <cell r="AE4288">
            <v>1</v>
          </cell>
        </row>
        <row r="4289">
          <cell r="D4289" t="str">
            <v>VIRT_359C</v>
          </cell>
          <cell r="P4289">
            <v>0.31</v>
          </cell>
          <cell r="AE4289">
            <v>2</v>
          </cell>
        </row>
        <row r="4290">
          <cell r="D4290" t="str">
            <v>VIRT_359C</v>
          </cell>
          <cell r="P4290">
            <v>0.31</v>
          </cell>
          <cell r="AE4290">
            <v>3</v>
          </cell>
        </row>
        <row r="4291">
          <cell r="D4291" t="str">
            <v>VIRT_365C</v>
          </cell>
          <cell r="P4291">
            <v>2.1999999999999999E-2</v>
          </cell>
          <cell r="AE4291">
            <v>1</v>
          </cell>
        </row>
        <row r="4292">
          <cell r="D4292" t="str">
            <v>VIRT_365C</v>
          </cell>
          <cell r="P4292">
            <v>2.1999999999999999E-2</v>
          </cell>
          <cell r="AE4292">
            <v>2</v>
          </cell>
        </row>
        <row r="4293">
          <cell r="D4293" t="str">
            <v>VIRT_365C</v>
          </cell>
          <cell r="P4293">
            <v>2.1999999999999999E-2</v>
          </cell>
          <cell r="AE4293">
            <v>3</v>
          </cell>
        </row>
        <row r="4294">
          <cell r="D4294" t="str">
            <v>VIRT_366C</v>
          </cell>
          <cell r="P4294">
            <v>1.2E-2</v>
          </cell>
          <cell r="AE4294">
            <v>1</v>
          </cell>
        </row>
        <row r="4295">
          <cell r="D4295" t="str">
            <v>VIRT_366C</v>
          </cell>
          <cell r="P4295">
            <v>1.2E-2</v>
          </cell>
          <cell r="AE4295">
            <v>2</v>
          </cell>
        </row>
        <row r="4296">
          <cell r="D4296" t="str">
            <v>VIRT_366C</v>
          </cell>
          <cell r="P4296">
            <v>1.2E-2</v>
          </cell>
          <cell r="AE4296">
            <v>3</v>
          </cell>
        </row>
        <row r="4297">
          <cell r="D4297" t="str">
            <v>VIRT_369C</v>
          </cell>
          <cell r="P4297">
            <v>0.6</v>
          </cell>
          <cell r="AE4297">
            <v>1</v>
          </cell>
        </row>
        <row r="4298">
          <cell r="D4298" t="str">
            <v>VIRT_369C</v>
          </cell>
          <cell r="P4298">
            <v>0.6</v>
          </cell>
          <cell r="AE4298">
            <v>2</v>
          </cell>
        </row>
        <row r="4299">
          <cell r="D4299" t="str">
            <v>VIRT_369C</v>
          </cell>
          <cell r="P4299">
            <v>0.6</v>
          </cell>
          <cell r="AE4299">
            <v>3</v>
          </cell>
        </row>
        <row r="4300">
          <cell r="D4300" t="str">
            <v>VIRT_379C</v>
          </cell>
          <cell r="P4300">
            <v>0.112</v>
          </cell>
          <cell r="AE4300">
            <v>1</v>
          </cell>
        </row>
        <row r="4301">
          <cell r="D4301" t="str">
            <v>VIRT_379C</v>
          </cell>
          <cell r="P4301">
            <v>0.112</v>
          </cell>
          <cell r="AE4301">
            <v>2</v>
          </cell>
        </row>
        <row r="4302">
          <cell r="D4302" t="str">
            <v>VIRT_379C</v>
          </cell>
          <cell r="P4302">
            <v>0.112</v>
          </cell>
          <cell r="AE4302">
            <v>3</v>
          </cell>
        </row>
        <row r="4303">
          <cell r="D4303" t="str">
            <v>VIRT_38C</v>
          </cell>
          <cell r="P4303">
            <v>0.77400000000000002</v>
          </cell>
          <cell r="AE4303">
            <v>1</v>
          </cell>
        </row>
        <row r="4304">
          <cell r="D4304" t="str">
            <v>VIRT_38C</v>
          </cell>
          <cell r="P4304">
            <v>0.77400000000000002</v>
          </cell>
          <cell r="AE4304">
            <v>2</v>
          </cell>
        </row>
        <row r="4305">
          <cell r="D4305" t="str">
            <v>VIRT_38C</v>
          </cell>
          <cell r="P4305">
            <v>0.77400000000000002</v>
          </cell>
          <cell r="AE4305">
            <v>3</v>
          </cell>
        </row>
        <row r="4306">
          <cell r="D4306" t="str">
            <v>VIRT_390C</v>
          </cell>
          <cell r="P4306">
            <v>0.13200000000000001</v>
          </cell>
          <cell r="AE4306">
            <v>1</v>
          </cell>
        </row>
        <row r="4307">
          <cell r="D4307" t="str">
            <v>VIRT_390C</v>
          </cell>
          <cell r="P4307">
            <v>0.13200000000000001</v>
          </cell>
          <cell r="AE4307">
            <v>2</v>
          </cell>
        </row>
        <row r="4308">
          <cell r="D4308" t="str">
            <v>VIRT_390C</v>
          </cell>
          <cell r="P4308">
            <v>0.13200000000000001</v>
          </cell>
          <cell r="AE4308">
            <v>3</v>
          </cell>
        </row>
        <row r="4309">
          <cell r="D4309" t="str">
            <v>VIRT_395C</v>
          </cell>
          <cell r="P4309">
            <v>2.1999999999999999E-2</v>
          </cell>
          <cell r="AE4309">
            <v>1</v>
          </cell>
        </row>
        <row r="4310">
          <cell r="D4310" t="str">
            <v>VIRT_395C</v>
          </cell>
          <cell r="P4310">
            <v>2.1999999999999999E-2</v>
          </cell>
          <cell r="AE4310">
            <v>2</v>
          </cell>
        </row>
        <row r="4311">
          <cell r="D4311" t="str">
            <v>VIRT_395C</v>
          </cell>
          <cell r="P4311">
            <v>2.1999999999999999E-2</v>
          </cell>
          <cell r="AE4311">
            <v>3</v>
          </cell>
        </row>
        <row r="4312">
          <cell r="D4312" t="str">
            <v>VIRT_398C</v>
          </cell>
          <cell r="P4312">
            <v>0.94499999999999995</v>
          </cell>
          <cell r="AE4312">
            <v>1</v>
          </cell>
        </row>
        <row r="4313">
          <cell r="D4313" t="str">
            <v>VIRT_398C</v>
          </cell>
          <cell r="P4313">
            <v>0.94499999999999995</v>
          </cell>
          <cell r="AE4313">
            <v>2</v>
          </cell>
        </row>
        <row r="4314">
          <cell r="D4314" t="str">
            <v>VIRT_398C</v>
          </cell>
          <cell r="P4314">
            <v>0.94499999999999995</v>
          </cell>
          <cell r="AE4314">
            <v>3</v>
          </cell>
        </row>
        <row r="4315">
          <cell r="D4315" t="str">
            <v>VIRT_3C</v>
          </cell>
          <cell r="P4315">
            <v>0.32</v>
          </cell>
          <cell r="AE4315">
            <v>1</v>
          </cell>
        </row>
        <row r="4316">
          <cell r="D4316" t="str">
            <v>VIRT_3C</v>
          </cell>
          <cell r="P4316">
            <v>0.32</v>
          </cell>
          <cell r="AE4316">
            <v>2</v>
          </cell>
        </row>
        <row r="4317">
          <cell r="D4317" t="str">
            <v>VIRT_3C</v>
          </cell>
          <cell r="P4317">
            <v>0.32</v>
          </cell>
          <cell r="AE4317">
            <v>3</v>
          </cell>
        </row>
        <row r="4318">
          <cell r="D4318" t="str">
            <v>VIRT_400C</v>
          </cell>
          <cell r="P4318">
            <v>0.1</v>
          </cell>
          <cell r="AE4318">
            <v>1</v>
          </cell>
        </row>
        <row r="4319">
          <cell r="D4319" t="str">
            <v>VIRT_400C</v>
          </cell>
          <cell r="P4319">
            <v>0.1</v>
          </cell>
          <cell r="AE4319">
            <v>2</v>
          </cell>
        </row>
        <row r="4320">
          <cell r="D4320" t="str">
            <v>VIRT_400C</v>
          </cell>
          <cell r="P4320">
            <v>0.1</v>
          </cell>
          <cell r="AE4320">
            <v>3</v>
          </cell>
        </row>
        <row r="4321">
          <cell r="D4321" t="str">
            <v>VIRT_403C</v>
          </cell>
          <cell r="P4321">
            <v>3.4000000000000002E-2</v>
          </cell>
          <cell r="AE4321">
            <v>1</v>
          </cell>
        </row>
        <row r="4322">
          <cell r="D4322" t="str">
            <v>VIRT_403C</v>
          </cell>
          <cell r="P4322">
            <v>3.4000000000000002E-2</v>
          </cell>
          <cell r="AE4322">
            <v>2</v>
          </cell>
        </row>
        <row r="4323">
          <cell r="D4323" t="str">
            <v>VIRT_403C</v>
          </cell>
          <cell r="P4323">
            <v>3.4000000000000002E-2</v>
          </cell>
          <cell r="AE4323">
            <v>3</v>
          </cell>
        </row>
        <row r="4324">
          <cell r="D4324" t="str">
            <v>VIRT_41C</v>
          </cell>
          <cell r="P4324">
            <v>0.99</v>
          </cell>
          <cell r="AE4324">
            <v>1</v>
          </cell>
        </row>
        <row r="4325">
          <cell r="D4325" t="str">
            <v>VIRT_41C</v>
          </cell>
          <cell r="P4325">
            <v>0.99</v>
          </cell>
          <cell r="AE4325">
            <v>2</v>
          </cell>
        </row>
        <row r="4326">
          <cell r="D4326" t="str">
            <v>VIRT_41C</v>
          </cell>
          <cell r="P4326">
            <v>0.99</v>
          </cell>
          <cell r="AE4326">
            <v>3</v>
          </cell>
        </row>
        <row r="4327">
          <cell r="D4327" t="str">
            <v>VIRT_420C</v>
          </cell>
          <cell r="P4327">
            <v>0.107</v>
          </cell>
          <cell r="AE4327">
            <v>1</v>
          </cell>
        </row>
        <row r="4328">
          <cell r="D4328" t="str">
            <v>VIRT_420C</v>
          </cell>
          <cell r="P4328">
            <v>0.107</v>
          </cell>
          <cell r="AE4328">
            <v>2</v>
          </cell>
        </row>
        <row r="4329">
          <cell r="D4329" t="str">
            <v>VIRT_420C</v>
          </cell>
          <cell r="P4329">
            <v>0.107</v>
          </cell>
          <cell r="AE4329">
            <v>3</v>
          </cell>
        </row>
        <row r="4330">
          <cell r="D4330" t="str">
            <v>VIRT_423C</v>
          </cell>
          <cell r="P4330">
            <v>3.4000000000000002E-2</v>
          </cell>
          <cell r="AE4330">
            <v>1</v>
          </cell>
        </row>
        <row r="4331">
          <cell r="D4331" t="str">
            <v>VIRT_423C</v>
          </cell>
          <cell r="P4331">
            <v>3.4000000000000002E-2</v>
          </cell>
          <cell r="AE4331">
            <v>2</v>
          </cell>
        </row>
        <row r="4332">
          <cell r="D4332" t="str">
            <v>VIRT_423C</v>
          </cell>
          <cell r="P4332">
            <v>3.4000000000000002E-2</v>
          </cell>
          <cell r="AE4332">
            <v>3</v>
          </cell>
        </row>
        <row r="4333">
          <cell r="D4333" t="str">
            <v>VIRT_429C</v>
          </cell>
          <cell r="P4333">
            <v>0.09</v>
          </cell>
          <cell r="AE4333">
            <v>1</v>
          </cell>
        </row>
        <row r="4334">
          <cell r="D4334" t="str">
            <v>VIRT_429C</v>
          </cell>
          <cell r="P4334">
            <v>0.09</v>
          </cell>
          <cell r="AE4334">
            <v>2</v>
          </cell>
        </row>
        <row r="4335">
          <cell r="D4335" t="str">
            <v>VIRT_429C</v>
          </cell>
          <cell r="P4335">
            <v>0.09</v>
          </cell>
          <cell r="AE4335">
            <v>3</v>
          </cell>
        </row>
        <row r="4336">
          <cell r="D4336" t="str">
            <v>VIRT_431C</v>
          </cell>
          <cell r="P4336">
            <v>2.5999999999999999E-2</v>
          </cell>
          <cell r="AE4336">
            <v>1</v>
          </cell>
        </row>
        <row r="4337">
          <cell r="D4337" t="str">
            <v>VIRT_431C</v>
          </cell>
          <cell r="P4337">
            <v>2.5999999999999999E-2</v>
          </cell>
          <cell r="AE4337">
            <v>2</v>
          </cell>
        </row>
        <row r="4338">
          <cell r="D4338" t="str">
            <v>VIRT_431C</v>
          </cell>
          <cell r="P4338">
            <v>2.5999999999999999E-2</v>
          </cell>
          <cell r="AE4338">
            <v>3</v>
          </cell>
        </row>
        <row r="4339">
          <cell r="D4339" t="str">
            <v>VIRT_432C</v>
          </cell>
          <cell r="P4339">
            <v>3.4000000000000002E-2</v>
          </cell>
          <cell r="AE4339">
            <v>1</v>
          </cell>
        </row>
        <row r="4340">
          <cell r="D4340" t="str">
            <v>VIRT_432C</v>
          </cell>
          <cell r="P4340">
            <v>3.4000000000000002E-2</v>
          </cell>
          <cell r="AE4340">
            <v>2</v>
          </cell>
        </row>
        <row r="4341">
          <cell r="D4341" t="str">
            <v>VIRT_432C</v>
          </cell>
          <cell r="P4341">
            <v>3.4000000000000002E-2</v>
          </cell>
          <cell r="AE4341">
            <v>3</v>
          </cell>
        </row>
        <row r="4342">
          <cell r="D4342" t="str">
            <v>VIRT_443C</v>
          </cell>
          <cell r="P4342">
            <v>2.7E-2</v>
          </cell>
          <cell r="AE4342">
            <v>1</v>
          </cell>
        </row>
        <row r="4343">
          <cell r="D4343" t="str">
            <v>VIRT_443C</v>
          </cell>
          <cell r="P4343">
            <v>2.7E-2</v>
          </cell>
          <cell r="AE4343">
            <v>2</v>
          </cell>
        </row>
        <row r="4344">
          <cell r="D4344" t="str">
            <v>VIRT_443C</v>
          </cell>
          <cell r="P4344">
            <v>2.7E-2</v>
          </cell>
          <cell r="AE4344">
            <v>3</v>
          </cell>
        </row>
        <row r="4345">
          <cell r="D4345" t="str">
            <v>VIRT_444C</v>
          </cell>
          <cell r="P4345">
            <v>2.1999999999999999E-2</v>
          </cell>
          <cell r="AE4345">
            <v>1</v>
          </cell>
        </row>
        <row r="4346">
          <cell r="D4346" t="str">
            <v>VIRT_444C</v>
          </cell>
          <cell r="P4346">
            <v>2.1999999999999999E-2</v>
          </cell>
          <cell r="AE4346">
            <v>2</v>
          </cell>
        </row>
        <row r="4347">
          <cell r="D4347" t="str">
            <v>VIRT_444C</v>
          </cell>
          <cell r="P4347">
            <v>2.1999999999999999E-2</v>
          </cell>
          <cell r="AE4347">
            <v>3</v>
          </cell>
        </row>
        <row r="4348">
          <cell r="D4348" t="str">
            <v>VIRT_445C</v>
          </cell>
          <cell r="P4348">
            <v>0.03</v>
          </cell>
          <cell r="AE4348">
            <v>1</v>
          </cell>
        </row>
        <row r="4349">
          <cell r="D4349" t="str">
            <v>VIRT_445C</v>
          </cell>
          <cell r="P4349">
            <v>0.03</v>
          </cell>
          <cell r="AE4349">
            <v>2</v>
          </cell>
        </row>
        <row r="4350">
          <cell r="D4350" t="str">
            <v>VIRT_445C</v>
          </cell>
          <cell r="P4350">
            <v>0.03</v>
          </cell>
          <cell r="AE4350">
            <v>3</v>
          </cell>
        </row>
        <row r="4351">
          <cell r="D4351" t="str">
            <v>VIRT_45C</v>
          </cell>
          <cell r="P4351">
            <v>1.96</v>
          </cell>
          <cell r="AE4351">
            <v>1</v>
          </cell>
        </row>
        <row r="4352">
          <cell r="D4352" t="str">
            <v>VIRT_45C</v>
          </cell>
          <cell r="P4352">
            <v>1.96</v>
          </cell>
          <cell r="AE4352">
            <v>2</v>
          </cell>
        </row>
        <row r="4353">
          <cell r="D4353" t="str">
            <v>VIRT_45C</v>
          </cell>
          <cell r="P4353">
            <v>1.96</v>
          </cell>
          <cell r="AE4353">
            <v>3</v>
          </cell>
        </row>
        <row r="4354">
          <cell r="D4354" t="str">
            <v>VIRT_478C</v>
          </cell>
          <cell r="P4354">
            <v>0.13</v>
          </cell>
          <cell r="AE4354">
            <v>1</v>
          </cell>
        </row>
        <row r="4355">
          <cell r="D4355" t="str">
            <v>VIRT_478C</v>
          </cell>
          <cell r="P4355">
            <v>0.13</v>
          </cell>
          <cell r="AE4355">
            <v>2</v>
          </cell>
        </row>
        <row r="4356">
          <cell r="D4356" t="str">
            <v>VIRT_478C</v>
          </cell>
          <cell r="P4356">
            <v>0.13</v>
          </cell>
          <cell r="AE4356">
            <v>3</v>
          </cell>
        </row>
        <row r="4357">
          <cell r="D4357" t="str">
            <v>VIRT_47C</v>
          </cell>
          <cell r="P4357">
            <v>7.0000000000000007E-2</v>
          </cell>
          <cell r="AE4357">
            <v>1</v>
          </cell>
        </row>
        <row r="4358">
          <cell r="D4358" t="str">
            <v>VIRT_47C</v>
          </cell>
          <cell r="P4358">
            <v>7.0000000000000007E-2</v>
          </cell>
          <cell r="AE4358">
            <v>2</v>
          </cell>
        </row>
        <row r="4359">
          <cell r="D4359" t="str">
            <v>VIRT_47C</v>
          </cell>
          <cell r="P4359">
            <v>7.0000000000000007E-2</v>
          </cell>
          <cell r="AE4359">
            <v>3</v>
          </cell>
        </row>
        <row r="4360">
          <cell r="D4360" t="str">
            <v>VIRT_481C</v>
          </cell>
          <cell r="P4360">
            <v>0.06</v>
          </cell>
          <cell r="AE4360">
            <v>1</v>
          </cell>
        </row>
        <row r="4361">
          <cell r="D4361" t="str">
            <v>VIRT_481C</v>
          </cell>
          <cell r="P4361">
            <v>0.06</v>
          </cell>
          <cell r="AE4361">
            <v>2</v>
          </cell>
        </row>
        <row r="4362">
          <cell r="D4362" t="str">
            <v>VIRT_481C</v>
          </cell>
          <cell r="P4362">
            <v>0.06</v>
          </cell>
          <cell r="AE4362">
            <v>3</v>
          </cell>
        </row>
        <row r="4363">
          <cell r="D4363" t="str">
            <v>VIRT_482C</v>
          </cell>
          <cell r="P4363">
            <v>0.05</v>
          </cell>
          <cell r="AE4363">
            <v>1</v>
          </cell>
        </row>
        <row r="4364">
          <cell r="D4364" t="str">
            <v>VIRT_482C</v>
          </cell>
          <cell r="P4364">
            <v>0.05</v>
          </cell>
          <cell r="AE4364">
            <v>2</v>
          </cell>
        </row>
        <row r="4365">
          <cell r="D4365" t="str">
            <v>VIRT_482C</v>
          </cell>
          <cell r="P4365">
            <v>0.05</v>
          </cell>
          <cell r="AE4365">
            <v>3</v>
          </cell>
        </row>
        <row r="4366">
          <cell r="D4366" t="str">
            <v>VIRT_484C</v>
          </cell>
          <cell r="P4366">
            <v>2.2000000000000002</v>
          </cell>
          <cell r="AE4366">
            <v>1</v>
          </cell>
        </row>
        <row r="4367">
          <cell r="D4367" t="str">
            <v>VIRT_484C</v>
          </cell>
          <cell r="P4367">
            <v>2.2000000000000002</v>
          </cell>
          <cell r="AE4367">
            <v>2</v>
          </cell>
        </row>
        <row r="4368">
          <cell r="D4368" t="str">
            <v>VIRT_484C</v>
          </cell>
          <cell r="P4368">
            <v>2.2000000000000002</v>
          </cell>
          <cell r="AE4368">
            <v>3</v>
          </cell>
        </row>
        <row r="4369">
          <cell r="D4369" t="str">
            <v>VIRT_491C</v>
          </cell>
          <cell r="P4369">
            <v>0.15</v>
          </cell>
          <cell r="AE4369">
            <v>1</v>
          </cell>
        </row>
        <row r="4370">
          <cell r="D4370" t="str">
            <v>VIRT_491C</v>
          </cell>
          <cell r="P4370">
            <v>0.15</v>
          </cell>
          <cell r="AE4370">
            <v>2</v>
          </cell>
        </row>
        <row r="4371">
          <cell r="D4371" t="str">
            <v>VIRT_491C</v>
          </cell>
          <cell r="P4371">
            <v>0.15</v>
          </cell>
          <cell r="AE4371">
            <v>3</v>
          </cell>
        </row>
        <row r="4372">
          <cell r="D4372" t="str">
            <v>VIRT_492C</v>
          </cell>
          <cell r="P4372">
            <v>0.06</v>
          </cell>
          <cell r="AE4372">
            <v>1</v>
          </cell>
        </row>
        <row r="4373">
          <cell r="D4373" t="str">
            <v>VIRT_492C</v>
          </cell>
          <cell r="P4373">
            <v>0.06</v>
          </cell>
          <cell r="AE4373">
            <v>2</v>
          </cell>
        </row>
        <row r="4374">
          <cell r="D4374" t="str">
            <v>VIRT_492C</v>
          </cell>
          <cell r="P4374">
            <v>0.06</v>
          </cell>
          <cell r="AE4374">
            <v>3</v>
          </cell>
        </row>
        <row r="4375">
          <cell r="D4375" t="str">
            <v>VIRT_499C</v>
          </cell>
          <cell r="P4375">
            <v>0.63</v>
          </cell>
          <cell r="AE4375">
            <v>1</v>
          </cell>
        </row>
        <row r="4376">
          <cell r="D4376" t="str">
            <v>VIRT_499C</v>
          </cell>
          <cell r="P4376">
            <v>0.63</v>
          </cell>
          <cell r="AE4376">
            <v>2</v>
          </cell>
        </row>
        <row r="4377">
          <cell r="D4377" t="str">
            <v>VIRT_499C</v>
          </cell>
          <cell r="P4377">
            <v>0.63</v>
          </cell>
          <cell r="AE4377">
            <v>3</v>
          </cell>
        </row>
        <row r="4378">
          <cell r="D4378" t="str">
            <v>VIRT_4C</v>
          </cell>
          <cell r="P4378">
            <v>0.14499999999999999</v>
          </cell>
          <cell r="AE4378">
            <v>1</v>
          </cell>
        </row>
        <row r="4379">
          <cell r="D4379" t="str">
            <v>VIRT_4C</v>
          </cell>
          <cell r="P4379">
            <v>0.14499999999999999</v>
          </cell>
          <cell r="AE4379">
            <v>2</v>
          </cell>
        </row>
        <row r="4380">
          <cell r="D4380" t="str">
            <v>VIRT_4C</v>
          </cell>
          <cell r="P4380">
            <v>0.14499999999999999</v>
          </cell>
          <cell r="AE4380">
            <v>3</v>
          </cell>
        </row>
        <row r="4381">
          <cell r="D4381" t="str">
            <v>VIRT_5018C</v>
          </cell>
          <cell r="P4381">
            <v>3.6999999999999998E-2</v>
          </cell>
          <cell r="AE4381">
            <v>1</v>
          </cell>
        </row>
        <row r="4382">
          <cell r="D4382" t="str">
            <v>VIRT_5018C</v>
          </cell>
          <cell r="P4382">
            <v>3.6999999999999998E-2</v>
          </cell>
          <cell r="AE4382">
            <v>2</v>
          </cell>
        </row>
        <row r="4383">
          <cell r="D4383" t="str">
            <v>VIRT_5018C</v>
          </cell>
          <cell r="P4383">
            <v>3.6999999999999998E-2</v>
          </cell>
          <cell r="AE4383">
            <v>3</v>
          </cell>
        </row>
        <row r="4384">
          <cell r="D4384" t="str">
            <v>VIRT_502C</v>
          </cell>
          <cell r="P4384">
            <v>0.2</v>
          </cell>
          <cell r="AE4384">
            <v>1</v>
          </cell>
        </row>
        <row r="4385">
          <cell r="D4385" t="str">
            <v>VIRT_502C</v>
          </cell>
          <cell r="P4385">
            <v>0.2</v>
          </cell>
          <cell r="AE4385">
            <v>2</v>
          </cell>
        </row>
        <row r="4386">
          <cell r="D4386" t="str">
            <v>VIRT_502C</v>
          </cell>
          <cell r="P4386">
            <v>0.2</v>
          </cell>
          <cell r="AE4386">
            <v>3</v>
          </cell>
        </row>
        <row r="4387">
          <cell r="D4387" t="str">
            <v>VIRT_508C</v>
          </cell>
          <cell r="P4387">
            <v>0.27</v>
          </cell>
          <cell r="AE4387">
            <v>1</v>
          </cell>
        </row>
        <row r="4388">
          <cell r="D4388" t="str">
            <v>VIRT_508C</v>
          </cell>
          <cell r="P4388">
            <v>0.27</v>
          </cell>
          <cell r="AE4388">
            <v>2</v>
          </cell>
        </row>
        <row r="4389">
          <cell r="D4389" t="str">
            <v>VIRT_508C</v>
          </cell>
          <cell r="P4389">
            <v>0.27</v>
          </cell>
          <cell r="AE4389">
            <v>3</v>
          </cell>
        </row>
        <row r="4390">
          <cell r="D4390" t="str">
            <v>VIRT_51C</v>
          </cell>
          <cell r="P4390">
            <v>7.0000000000000001E-3</v>
          </cell>
          <cell r="AE4390">
            <v>1</v>
          </cell>
        </row>
        <row r="4391">
          <cell r="D4391" t="str">
            <v>VIRT_51C</v>
          </cell>
          <cell r="P4391">
            <v>7.0000000000000001E-3</v>
          </cell>
          <cell r="AE4391">
            <v>2</v>
          </cell>
        </row>
        <row r="4392">
          <cell r="D4392" t="str">
            <v>VIRT_51C</v>
          </cell>
          <cell r="P4392">
            <v>7.0000000000000001E-3</v>
          </cell>
          <cell r="AE4392">
            <v>3</v>
          </cell>
        </row>
        <row r="4393">
          <cell r="D4393" t="str">
            <v>VIRT_533C</v>
          </cell>
          <cell r="P4393">
            <v>4.3999999999999997E-2</v>
          </cell>
          <cell r="AE4393">
            <v>1</v>
          </cell>
        </row>
        <row r="4394">
          <cell r="D4394" t="str">
            <v>VIRT_533C</v>
          </cell>
          <cell r="P4394">
            <v>4.3999999999999997E-2</v>
          </cell>
          <cell r="AE4394">
            <v>2</v>
          </cell>
        </row>
        <row r="4395">
          <cell r="D4395" t="str">
            <v>VIRT_533C</v>
          </cell>
          <cell r="P4395">
            <v>4.3999999999999997E-2</v>
          </cell>
          <cell r="AE4395">
            <v>3</v>
          </cell>
        </row>
        <row r="4396">
          <cell r="D4396" t="str">
            <v>VIRT_536C</v>
          </cell>
          <cell r="P4396">
            <v>0.15</v>
          </cell>
          <cell r="AE4396">
            <v>1</v>
          </cell>
        </row>
        <row r="4397">
          <cell r="D4397" t="str">
            <v>VIRT_536C</v>
          </cell>
          <cell r="P4397">
            <v>0.15</v>
          </cell>
          <cell r="AE4397">
            <v>2</v>
          </cell>
        </row>
        <row r="4398">
          <cell r="D4398" t="str">
            <v>VIRT_536C</v>
          </cell>
          <cell r="P4398">
            <v>0.15</v>
          </cell>
          <cell r="AE4398">
            <v>3</v>
          </cell>
        </row>
        <row r="4399">
          <cell r="D4399" t="str">
            <v>VIRT_541C</v>
          </cell>
          <cell r="P4399">
            <v>3.6999999999999998E-2</v>
          </cell>
          <cell r="AE4399">
            <v>1</v>
          </cell>
        </row>
        <row r="4400">
          <cell r="D4400" t="str">
            <v>VIRT_541C</v>
          </cell>
          <cell r="P4400">
            <v>3.6999999999999998E-2</v>
          </cell>
          <cell r="AE4400">
            <v>2</v>
          </cell>
        </row>
        <row r="4401">
          <cell r="D4401" t="str">
            <v>VIRT_541C</v>
          </cell>
          <cell r="P4401">
            <v>3.6999999999999998E-2</v>
          </cell>
          <cell r="AE4401">
            <v>3</v>
          </cell>
        </row>
        <row r="4402">
          <cell r="D4402" t="str">
            <v>VIRT_542C</v>
          </cell>
          <cell r="P4402">
            <v>0.13</v>
          </cell>
          <cell r="AE4402">
            <v>1</v>
          </cell>
        </row>
        <row r="4403">
          <cell r="D4403" t="str">
            <v>VIRT_542C</v>
          </cell>
          <cell r="P4403">
            <v>0.13</v>
          </cell>
          <cell r="AE4403">
            <v>2</v>
          </cell>
        </row>
        <row r="4404">
          <cell r="D4404" t="str">
            <v>VIRT_542C</v>
          </cell>
          <cell r="P4404">
            <v>0.13</v>
          </cell>
          <cell r="AE4404">
            <v>3</v>
          </cell>
        </row>
        <row r="4405">
          <cell r="D4405" t="str">
            <v>VIRT_544C</v>
          </cell>
          <cell r="P4405">
            <v>8.5000000000000006E-2</v>
          </cell>
          <cell r="AE4405">
            <v>1</v>
          </cell>
        </row>
        <row r="4406">
          <cell r="D4406" t="str">
            <v>VIRT_544C</v>
          </cell>
          <cell r="P4406">
            <v>8.5000000000000006E-2</v>
          </cell>
          <cell r="AE4406">
            <v>2</v>
          </cell>
        </row>
        <row r="4407">
          <cell r="D4407" t="str">
            <v>VIRT_544C</v>
          </cell>
          <cell r="P4407">
            <v>8.5000000000000006E-2</v>
          </cell>
          <cell r="AE4407">
            <v>3</v>
          </cell>
        </row>
        <row r="4408">
          <cell r="D4408" t="str">
            <v>VIRT_551C</v>
          </cell>
          <cell r="P4408">
            <v>0.2</v>
          </cell>
          <cell r="AE4408">
            <v>1</v>
          </cell>
        </row>
        <row r="4409">
          <cell r="D4409" t="str">
            <v>VIRT_551C</v>
          </cell>
          <cell r="P4409">
            <v>0.2</v>
          </cell>
          <cell r="AE4409">
            <v>2</v>
          </cell>
        </row>
        <row r="4410">
          <cell r="D4410" t="str">
            <v>VIRT_551C</v>
          </cell>
          <cell r="P4410">
            <v>0.2</v>
          </cell>
          <cell r="AE4410">
            <v>3</v>
          </cell>
        </row>
        <row r="4411">
          <cell r="D4411" t="str">
            <v>VIRT_553C</v>
          </cell>
          <cell r="P4411">
            <v>2.9000000000000001E-2</v>
          </cell>
          <cell r="AE4411">
            <v>1</v>
          </cell>
        </row>
        <row r="4412">
          <cell r="D4412" t="str">
            <v>VIRT_553C</v>
          </cell>
          <cell r="P4412">
            <v>2.9000000000000001E-2</v>
          </cell>
          <cell r="AE4412">
            <v>2</v>
          </cell>
        </row>
        <row r="4413">
          <cell r="D4413" t="str">
            <v>VIRT_553C</v>
          </cell>
          <cell r="P4413">
            <v>2.9000000000000001E-2</v>
          </cell>
          <cell r="AE4413">
            <v>3</v>
          </cell>
        </row>
        <row r="4414">
          <cell r="D4414" t="str">
            <v>VIRT_5593C</v>
          </cell>
          <cell r="P4414">
            <v>0.52</v>
          </cell>
          <cell r="AE4414">
            <v>1</v>
          </cell>
        </row>
        <row r="4415">
          <cell r="D4415" t="str">
            <v>VIRT_5593C</v>
          </cell>
          <cell r="P4415">
            <v>0.52</v>
          </cell>
          <cell r="AE4415">
            <v>2</v>
          </cell>
        </row>
        <row r="4416">
          <cell r="D4416" t="str">
            <v>VIRT_5593C</v>
          </cell>
          <cell r="P4416">
            <v>0.52</v>
          </cell>
          <cell r="AE4416">
            <v>3</v>
          </cell>
        </row>
        <row r="4417">
          <cell r="D4417" t="str">
            <v>VIRT_559C</v>
          </cell>
          <cell r="P4417">
            <v>8.4000000000000005E-2</v>
          </cell>
          <cell r="AE4417">
            <v>1</v>
          </cell>
        </row>
        <row r="4418">
          <cell r="D4418" t="str">
            <v>VIRT_559C</v>
          </cell>
          <cell r="P4418">
            <v>8.4000000000000005E-2</v>
          </cell>
          <cell r="AE4418">
            <v>2</v>
          </cell>
        </row>
        <row r="4419">
          <cell r="D4419" t="str">
            <v>VIRT_559C</v>
          </cell>
          <cell r="P4419">
            <v>8.4000000000000005E-2</v>
          </cell>
          <cell r="AE4419">
            <v>3</v>
          </cell>
        </row>
        <row r="4420">
          <cell r="D4420" t="str">
            <v>VIRT_561C</v>
          </cell>
          <cell r="P4420">
            <v>0.04</v>
          </cell>
          <cell r="AE4420">
            <v>1</v>
          </cell>
        </row>
        <row r="4421">
          <cell r="D4421" t="str">
            <v>VIRT_561C</v>
          </cell>
          <cell r="P4421">
            <v>0.04</v>
          </cell>
          <cell r="AE4421">
            <v>2</v>
          </cell>
        </row>
        <row r="4422">
          <cell r="D4422" t="str">
            <v>VIRT_561C</v>
          </cell>
          <cell r="P4422">
            <v>0.04</v>
          </cell>
          <cell r="AE4422">
            <v>3</v>
          </cell>
        </row>
        <row r="4423">
          <cell r="D4423" t="str">
            <v>VIRT_567C</v>
          </cell>
          <cell r="P4423">
            <v>6.9000000000000006E-2</v>
          </cell>
          <cell r="AE4423">
            <v>1</v>
          </cell>
        </row>
        <row r="4424">
          <cell r="D4424" t="str">
            <v>VIRT_567C</v>
          </cell>
          <cell r="P4424">
            <v>6.9000000000000006E-2</v>
          </cell>
          <cell r="AE4424">
            <v>2</v>
          </cell>
        </row>
        <row r="4425">
          <cell r="D4425" t="str">
            <v>VIRT_567C</v>
          </cell>
          <cell r="P4425">
            <v>6.9000000000000006E-2</v>
          </cell>
          <cell r="AE4425">
            <v>3</v>
          </cell>
        </row>
        <row r="4426">
          <cell r="D4426" t="str">
            <v>VIRT_5702C</v>
          </cell>
          <cell r="P4426">
            <v>1.0900000000000001</v>
          </cell>
          <cell r="AE4426">
            <v>1</v>
          </cell>
        </row>
        <row r="4427">
          <cell r="D4427" t="str">
            <v>VIRT_5702C</v>
          </cell>
          <cell r="P4427">
            <v>1.0900000000000001</v>
          </cell>
          <cell r="AE4427">
            <v>2</v>
          </cell>
        </row>
        <row r="4428">
          <cell r="D4428" t="str">
            <v>VIRT_5702C</v>
          </cell>
          <cell r="P4428">
            <v>1.0900000000000001</v>
          </cell>
          <cell r="AE4428">
            <v>3</v>
          </cell>
        </row>
        <row r="4429">
          <cell r="D4429" t="str">
            <v>VIRT_572C</v>
          </cell>
          <cell r="P4429">
            <v>2.3E-2</v>
          </cell>
          <cell r="AE4429">
            <v>1</v>
          </cell>
        </row>
        <row r="4430">
          <cell r="D4430" t="str">
            <v>VIRT_572C</v>
          </cell>
          <cell r="P4430">
            <v>2.3E-2</v>
          </cell>
          <cell r="AE4430">
            <v>2</v>
          </cell>
        </row>
        <row r="4431">
          <cell r="D4431" t="str">
            <v>VIRT_572C</v>
          </cell>
          <cell r="P4431">
            <v>2.3E-2</v>
          </cell>
          <cell r="AE4431">
            <v>3</v>
          </cell>
        </row>
        <row r="4432">
          <cell r="D4432" t="str">
            <v>VIRT_5760C</v>
          </cell>
          <cell r="P4432">
            <v>5.0999999999999997E-2</v>
          </cell>
          <cell r="AE4432">
            <v>1</v>
          </cell>
        </row>
        <row r="4433">
          <cell r="D4433" t="str">
            <v>VIRT_5760C</v>
          </cell>
          <cell r="P4433">
            <v>5.0999999999999997E-2</v>
          </cell>
          <cell r="AE4433">
            <v>2</v>
          </cell>
        </row>
        <row r="4434">
          <cell r="D4434" t="str">
            <v>VIRT_5760C</v>
          </cell>
          <cell r="P4434">
            <v>5.0999999999999997E-2</v>
          </cell>
          <cell r="AE4434">
            <v>3</v>
          </cell>
        </row>
        <row r="4435">
          <cell r="D4435" t="str">
            <v>VIRT_579C</v>
          </cell>
          <cell r="P4435">
            <v>0.20799999999999999</v>
          </cell>
          <cell r="AE4435">
            <v>1</v>
          </cell>
        </row>
        <row r="4436">
          <cell r="D4436" t="str">
            <v>VIRT_579C</v>
          </cell>
          <cell r="P4436">
            <v>0.20799999999999999</v>
          </cell>
          <cell r="AE4436">
            <v>2</v>
          </cell>
        </row>
        <row r="4437">
          <cell r="D4437" t="str">
            <v>VIRT_579C</v>
          </cell>
          <cell r="P4437">
            <v>0.20799999999999999</v>
          </cell>
          <cell r="AE4437">
            <v>3</v>
          </cell>
        </row>
        <row r="4438">
          <cell r="D4438" t="str">
            <v>VIRT_5843C</v>
          </cell>
          <cell r="P4438">
            <v>0.24</v>
          </cell>
          <cell r="AE4438">
            <v>1</v>
          </cell>
        </row>
        <row r="4439">
          <cell r="D4439" t="str">
            <v>VIRT_5843C</v>
          </cell>
          <cell r="P4439">
            <v>0.24</v>
          </cell>
          <cell r="AE4439">
            <v>2</v>
          </cell>
        </row>
        <row r="4440">
          <cell r="D4440" t="str">
            <v>VIRT_5843C</v>
          </cell>
          <cell r="P4440">
            <v>0.24</v>
          </cell>
          <cell r="AE4440">
            <v>3</v>
          </cell>
        </row>
        <row r="4441">
          <cell r="D4441" t="str">
            <v>VIRT_585C</v>
          </cell>
          <cell r="P4441">
            <v>0.185</v>
          </cell>
          <cell r="AE4441">
            <v>1</v>
          </cell>
        </row>
        <row r="4442">
          <cell r="D4442" t="str">
            <v>VIRT_585C</v>
          </cell>
          <cell r="P4442">
            <v>0.185</v>
          </cell>
          <cell r="AE4442">
            <v>2</v>
          </cell>
        </row>
        <row r="4443">
          <cell r="D4443" t="str">
            <v>VIRT_585C</v>
          </cell>
          <cell r="P4443">
            <v>0.185</v>
          </cell>
          <cell r="AE4443">
            <v>3</v>
          </cell>
        </row>
        <row r="4444">
          <cell r="D4444" t="str">
            <v>VIRT_597C</v>
          </cell>
          <cell r="P4444">
            <v>0.221</v>
          </cell>
          <cell r="AE4444">
            <v>1</v>
          </cell>
        </row>
        <row r="4445">
          <cell r="D4445" t="str">
            <v>VIRT_597C</v>
          </cell>
          <cell r="P4445">
            <v>0.221</v>
          </cell>
          <cell r="AE4445">
            <v>2</v>
          </cell>
        </row>
        <row r="4446">
          <cell r="D4446" t="str">
            <v>VIRT_597C</v>
          </cell>
          <cell r="P4446">
            <v>0.221</v>
          </cell>
          <cell r="AE4446">
            <v>3</v>
          </cell>
        </row>
        <row r="4447">
          <cell r="D4447" t="str">
            <v>VIRT_600C</v>
          </cell>
          <cell r="P4447">
            <v>0.16500000000000001</v>
          </cell>
          <cell r="AE4447">
            <v>1</v>
          </cell>
        </row>
        <row r="4448">
          <cell r="D4448" t="str">
            <v>VIRT_600C</v>
          </cell>
          <cell r="P4448">
            <v>0.16500000000000001</v>
          </cell>
          <cell r="AE4448">
            <v>2</v>
          </cell>
        </row>
        <row r="4449">
          <cell r="D4449" t="str">
            <v>VIRT_600C</v>
          </cell>
          <cell r="P4449">
            <v>0.16500000000000001</v>
          </cell>
          <cell r="AE4449">
            <v>3</v>
          </cell>
        </row>
        <row r="4450">
          <cell r="D4450" t="str">
            <v>VIRT_602C</v>
          </cell>
          <cell r="P4450">
            <v>3.7999999999999999E-2</v>
          </cell>
          <cell r="AE4450">
            <v>1</v>
          </cell>
        </row>
        <row r="4451">
          <cell r="D4451" t="str">
            <v>VIRT_602C</v>
          </cell>
          <cell r="P4451">
            <v>3.7999999999999999E-2</v>
          </cell>
          <cell r="AE4451">
            <v>2</v>
          </cell>
        </row>
        <row r="4452">
          <cell r="D4452" t="str">
            <v>VIRT_602C</v>
          </cell>
          <cell r="P4452">
            <v>3.7999999999999999E-2</v>
          </cell>
          <cell r="AE4452">
            <v>3</v>
          </cell>
        </row>
        <row r="4453">
          <cell r="D4453" t="str">
            <v>VIRT_605C</v>
          </cell>
          <cell r="P4453">
            <v>0.35</v>
          </cell>
          <cell r="AE4453">
            <v>1</v>
          </cell>
        </row>
        <row r="4454">
          <cell r="D4454" t="str">
            <v>VIRT_605C</v>
          </cell>
          <cell r="P4454">
            <v>0.35</v>
          </cell>
          <cell r="AE4454">
            <v>2</v>
          </cell>
        </row>
        <row r="4455">
          <cell r="D4455" t="str">
            <v>VIRT_605C</v>
          </cell>
          <cell r="P4455">
            <v>0.35</v>
          </cell>
          <cell r="AE4455">
            <v>3</v>
          </cell>
        </row>
        <row r="4456">
          <cell r="D4456" t="str">
            <v>VIRT_606C</v>
          </cell>
          <cell r="P4456">
            <v>0.33</v>
          </cell>
          <cell r="AE4456">
            <v>1</v>
          </cell>
        </row>
        <row r="4457">
          <cell r="D4457" t="str">
            <v>VIRT_606C</v>
          </cell>
          <cell r="P4457">
            <v>0.33</v>
          </cell>
          <cell r="AE4457">
            <v>2</v>
          </cell>
        </row>
        <row r="4458">
          <cell r="D4458" t="str">
            <v>VIRT_606C</v>
          </cell>
          <cell r="P4458">
            <v>0.33</v>
          </cell>
          <cell r="AE4458">
            <v>3</v>
          </cell>
        </row>
        <row r="4459">
          <cell r="D4459" t="str">
            <v>VIRT_607C</v>
          </cell>
          <cell r="P4459">
            <v>1.4999999999999999E-2</v>
          </cell>
          <cell r="AE4459">
            <v>1</v>
          </cell>
        </row>
        <row r="4460">
          <cell r="D4460" t="str">
            <v>VIRT_607C</v>
          </cell>
          <cell r="P4460">
            <v>1.4999999999999999E-2</v>
          </cell>
          <cell r="AE4460">
            <v>2</v>
          </cell>
        </row>
        <row r="4461">
          <cell r="D4461" t="str">
            <v>VIRT_607C</v>
          </cell>
          <cell r="P4461">
            <v>1.4999999999999999E-2</v>
          </cell>
          <cell r="AE4461">
            <v>3</v>
          </cell>
        </row>
        <row r="4462">
          <cell r="D4462" t="str">
            <v>VIRT_609C</v>
          </cell>
          <cell r="P4462">
            <v>2.5999999999999999E-2</v>
          </cell>
          <cell r="AE4462">
            <v>1</v>
          </cell>
        </row>
        <row r="4463">
          <cell r="D4463" t="str">
            <v>VIRT_609C</v>
          </cell>
          <cell r="P4463">
            <v>2.5999999999999999E-2</v>
          </cell>
          <cell r="AE4463">
            <v>2</v>
          </cell>
        </row>
        <row r="4464">
          <cell r="D4464" t="str">
            <v>VIRT_609C</v>
          </cell>
          <cell r="P4464">
            <v>2.5999999999999999E-2</v>
          </cell>
          <cell r="AE4464">
            <v>3</v>
          </cell>
        </row>
        <row r="4465">
          <cell r="D4465" t="str">
            <v>VIRT_611C</v>
          </cell>
          <cell r="P4465">
            <v>6.5000000000000002E-2</v>
          </cell>
          <cell r="AE4465">
            <v>1</v>
          </cell>
        </row>
        <row r="4466">
          <cell r="D4466" t="str">
            <v>VIRT_611C</v>
          </cell>
          <cell r="P4466">
            <v>6.5000000000000002E-2</v>
          </cell>
          <cell r="AE4466">
            <v>2</v>
          </cell>
        </row>
        <row r="4467">
          <cell r="D4467" t="str">
            <v>VIRT_611C</v>
          </cell>
          <cell r="P4467">
            <v>6.5000000000000002E-2</v>
          </cell>
          <cell r="AE4467">
            <v>3</v>
          </cell>
        </row>
        <row r="4468">
          <cell r="D4468" t="str">
            <v>VIRT_613C</v>
          </cell>
          <cell r="P4468">
            <v>0.32</v>
          </cell>
          <cell r="AE4468">
            <v>1</v>
          </cell>
        </row>
        <row r="4469">
          <cell r="D4469" t="str">
            <v>VIRT_613C</v>
          </cell>
          <cell r="P4469">
            <v>0.32</v>
          </cell>
          <cell r="AE4469">
            <v>2</v>
          </cell>
        </row>
        <row r="4470">
          <cell r="D4470" t="str">
            <v>VIRT_613C</v>
          </cell>
          <cell r="P4470">
            <v>0.32</v>
          </cell>
          <cell r="AE4470">
            <v>3</v>
          </cell>
        </row>
        <row r="4471">
          <cell r="D4471" t="str">
            <v>VIRT_614C</v>
          </cell>
          <cell r="P4471">
            <v>0.63</v>
          </cell>
          <cell r="AE4471">
            <v>1</v>
          </cell>
        </row>
        <row r="4472">
          <cell r="D4472" t="str">
            <v>VIRT_614C</v>
          </cell>
          <cell r="P4472">
            <v>0.63</v>
          </cell>
          <cell r="AE4472">
            <v>2</v>
          </cell>
        </row>
        <row r="4473">
          <cell r="D4473" t="str">
            <v>VIRT_614C</v>
          </cell>
          <cell r="P4473">
            <v>0.63</v>
          </cell>
          <cell r="AE4473">
            <v>3</v>
          </cell>
        </row>
        <row r="4474">
          <cell r="D4474" t="str">
            <v>VIRT_615C</v>
          </cell>
          <cell r="P4474">
            <v>0.94499999999999995</v>
          </cell>
          <cell r="AE4474">
            <v>1</v>
          </cell>
        </row>
        <row r="4475">
          <cell r="D4475" t="str">
            <v>VIRT_615C</v>
          </cell>
          <cell r="P4475">
            <v>0.94499999999999995</v>
          </cell>
          <cell r="AE4475">
            <v>2</v>
          </cell>
        </row>
        <row r="4476">
          <cell r="D4476" t="str">
            <v>VIRT_615C</v>
          </cell>
          <cell r="P4476">
            <v>0.94499999999999995</v>
          </cell>
          <cell r="AE4476">
            <v>3</v>
          </cell>
        </row>
        <row r="4477">
          <cell r="D4477" t="str">
            <v>VIRT_619C</v>
          </cell>
          <cell r="P4477">
            <v>3.1E-2</v>
          </cell>
          <cell r="AE4477">
            <v>1</v>
          </cell>
        </row>
        <row r="4478">
          <cell r="D4478" t="str">
            <v>VIRT_619C</v>
          </cell>
          <cell r="P4478">
            <v>3.1E-2</v>
          </cell>
          <cell r="AE4478">
            <v>2</v>
          </cell>
        </row>
        <row r="4479">
          <cell r="D4479" t="str">
            <v>VIRT_619C</v>
          </cell>
          <cell r="P4479">
            <v>3.1E-2</v>
          </cell>
          <cell r="AE4479">
            <v>3</v>
          </cell>
        </row>
        <row r="4480">
          <cell r="D4480" t="str">
            <v>VIRT_628C</v>
          </cell>
          <cell r="P4480">
            <v>0.69</v>
          </cell>
          <cell r="AE4480">
            <v>1</v>
          </cell>
        </row>
        <row r="4481">
          <cell r="D4481" t="str">
            <v>VIRT_628C</v>
          </cell>
          <cell r="P4481">
            <v>0.69</v>
          </cell>
          <cell r="AE4481">
            <v>2</v>
          </cell>
        </row>
        <row r="4482">
          <cell r="D4482" t="str">
            <v>VIRT_628C</v>
          </cell>
          <cell r="P4482">
            <v>0.69</v>
          </cell>
          <cell r="AE4482">
            <v>3</v>
          </cell>
        </row>
        <row r="4483">
          <cell r="D4483" t="str">
            <v>VIRT_629C</v>
          </cell>
          <cell r="P4483">
            <v>0.92</v>
          </cell>
          <cell r="AE4483">
            <v>1</v>
          </cell>
        </row>
        <row r="4484">
          <cell r="D4484" t="str">
            <v>VIRT_629C</v>
          </cell>
          <cell r="P4484">
            <v>0.92</v>
          </cell>
          <cell r="AE4484">
            <v>2</v>
          </cell>
        </row>
        <row r="4485">
          <cell r="D4485" t="str">
            <v>VIRT_629C</v>
          </cell>
          <cell r="P4485">
            <v>0.92</v>
          </cell>
          <cell r="AE4485">
            <v>3</v>
          </cell>
        </row>
        <row r="4486">
          <cell r="D4486" t="str">
            <v>VIRT_631C</v>
          </cell>
          <cell r="P4486">
            <v>0.46</v>
          </cell>
          <cell r="AE4486">
            <v>1</v>
          </cell>
        </row>
        <row r="4487">
          <cell r="D4487" t="str">
            <v>VIRT_631C</v>
          </cell>
          <cell r="P4487">
            <v>0.46</v>
          </cell>
          <cell r="AE4487">
            <v>2</v>
          </cell>
        </row>
        <row r="4488">
          <cell r="D4488" t="str">
            <v>VIRT_631C</v>
          </cell>
          <cell r="P4488">
            <v>0.46</v>
          </cell>
          <cell r="AE4488">
            <v>3</v>
          </cell>
        </row>
        <row r="4489">
          <cell r="D4489" t="str">
            <v>VIRT_633C</v>
          </cell>
          <cell r="P4489">
            <v>1.4999999999999999E-2</v>
          </cell>
          <cell r="AE4489">
            <v>1</v>
          </cell>
        </row>
        <row r="4490">
          <cell r="D4490" t="str">
            <v>VIRT_633C</v>
          </cell>
          <cell r="P4490">
            <v>1.4999999999999999E-2</v>
          </cell>
          <cell r="AE4490">
            <v>2</v>
          </cell>
        </row>
        <row r="4491">
          <cell r="D4491" t="str">
            <v>VIRT_633C</v>
          </cell>
          <cell r="P4491">
            <v>1.4999999999999999E-2</v>
          </cell>
          <cell r="AE4491">
            <v>3</v>
          </cell>
        </row>
        <row r="4492">
          <cell r="D4492" t="str">
            <v>VIRT_635C</v>
          </cell>
          <cell r="P4492">
            <v>0.18</v>
          </cell>
          <cell r="AE4492">
            <v>1</v>
          </cell>
        </row>
        <row r="4493">
          <cell r="D4493" t="str">
            <v>VIRT_635C</v>
          </cell>
          <cell r="P4493">
            <v>0.18</v>
          </cell>
          <cell r="AE4493">
            <v>2</v>
          </cell>
        </row>
        <row r="4494">
          <cell r="D4494" t="str">
            <v>VIRT_635C</v>
          </cell>
          <cell r="P4494">
            <v>0.18</v>
          </cell>
          <cell r="AE4494">
            <v>3</v>
          </cell>
        </row>
        <row r="4495">
          <cell r="D4495" t="str">
            <v>VIRT_642C</v>
          </cell>
          <cell r="P4495">
            <v>9.7000000000000003E-2</v>
          </cell>
          <cell r="AE4495">
            <v>1</v>
          </cell>
        </row>
        <row r="4496">
          <cell r="D4496" t="str">
            <v>VIRT_642C</v>
          </cell>
          <cell r="P4496">
            <v>9.7000000000000003E-2</v>
          </cell>
          <cell r="AE4496">
            <v>2</v>
          </cell>
        </row>
        <row r="4497">
          <cell r="D4497" t="str">
            <v>VIRT_642C</v>
          </cell>
          <cell r="P4497">
            <v>9.7000000000000003E-2</v>
          </cell>
          <cell r="AE4497">
            <v>3</v>
          </cell>
        </row>
        <row r="4498">
          <cell r="D4498" t="str">
            <v>VIRT_643C</v>
          </cell>
          <cell r="P4498">
            <v>0.1</v>
          </cell>
          <cell r="AE4498">
            <v>1</v>
          </cell>
        </row>
        <row r="4499">
          <cell r="D4499" t="str">
            <v>VIRT_643C</v>
          </cell>
          <cell r="P4499">
            <v>0.1</v>
          </cell>
          <cell r="AE4499">
            <v>2</v>
          </cell>
        </row>
        <row r="4500">
          <cell r="D4500" t="str">
            <v>VIRT_643C</v>
          </cell>
          <cell r="P4500">
            <v>0.1</v>
          </cell>
          <cell r="AE4500">
            <v>3</v>
          </cell>
        </row>
        <row r="4501">
          <cell r="D4501" t="str">
            <v>VIRT_644C</v>
          </cell>
          <cell r="P4501">
            <v>0.53</v>
          </cell>
          <cell r="AE4501">
            <v>1</v>
          </cell>
        </row>
        <row r="4502">
          <cell r="D4502" t="str">
            <v>VIRT_644C</v>
          </cell>
          <cell r="P4502">
            <v>0.53</v>
          </cell>
          <cell r="AE4502">
            <v>2</v>
          </cell>
        </row>
        <row r="4503">
          <cell r="D4503" t="str">
            <v>VIRT_644C</v>
          </cell>
          <cell r="P4503">
            <v>0.53</v>
          </cell>
          <cell r="AE4503">
            <v>3</v>
          </cell>
        </row>
        <row r="4504">
          <cell r="D4504" t="str">
            <v>VIRT_649C</v>
          </cell>
          <cell r="P4504">
            <v>0.01</v>
          </cell>
          <cell r="AE4504">
            <v>1</v>
          </cell>
        </row>
        <row r="4505">
          <cell r="D4505" t="str">
            <v>VIRT_649C</v>
          </cell>
          <cell r="P4505">
            <v>0.01</v>
          </cell>
          <cell r="AE4505">
            <v>2</v>
          </cell>
        </row>
        <row r="4506">
          <cell r="D4506" t="str">
            <v>VIRT_649C</v>
          </cell>
          <cell r="P4506">
            <v>0.01</v>
          </cell>
          <cell r="AE4506">
            <v>3</v>
          </cell>
        </row>
        <row r="4507">
          <cell r="D4507" t="str">
            <v>VIRT_650C</v>
          </cell>
          <cell r="P4507">
            <v>2.3E-2</v>
          </cell>
          <cell r="AE4507">
            <v>1</v>
          </cell>
        </row>
        <row r="4508">
          <cell r="D4508" t="str">
            <v>VIRT_650C</v>
          </cell>
          <cell r="P4508">
            <v>2.3E-2</v>
          </cell>
          <cell r="AE4508">
            <v>2</v>
          </cell>
        </row>
        <row r="4509">
          <cell r="D4509" t="str">
            <v>VIRT_650C</v>
          </cell>
          <cell r="P4509">
            <v>2.3E-2</v>
          </cell>
          <cell r="AE4509">
            <v>3</v>
          </cell>
        </row>
        <row r="4510">
          <cell r="D4510" t="str">
            <v>VIRT_651C</v>
          </cell>
          <cell r="P4510">
            <v>3.2000000000000001E-2</v>
          </cell>
          <cell r="AE4510">
            <v>1</v>
          </cell>
        </row>
        <row r="4511">
          <cell r="D4511" t="str">
            <v>VIRT_651C</v>
          </cell>
          <cell r="P4511">
            <v>3.2000000000000001E-2</v>
          </cell>
          <cell r="AE4511">
            <v>2</v>
          </cell>
        </row>
        <row r="4512">
          <cell r="D4512" t="str">
            <v>VIRT_651C</v>
          </cell>
          <cell r="P4512">
            <v>3.2000000000000001E-2</v>
          </cell>
          <cell r="AE4512">
            <v>3</v>
          </cell>
        </row>
        <row r="4513">
          <cell r="D4513" t="str">
            <v>VIRT_652C</v>
          </cell>
          <cell r="P4513">
            <v>1.4999999999999999E-2</v>
          </cell>
          <cell r="AE4513">
            <v>1</v>
          </cell>
        </row>
        <row r="4514">
          <cell r="D4514" t="str">
            <v>VIRT_652C</v>
          </cell>
          <cell r="P4514">
            <v>1.4999999999999999E-2</v>
          </cell>
          <cell r="AE4514">
            <v>2</v>
          </cell>
        </row>
        <row r="4515">
          <cell r="D4515" t="str">
            <v>VIRT_652C</v>
          </cell>
          <cell r="P4515">
            <v>1.4999999999999999E-2</v>
          </cell>
          <cell r="AE4515">
            <v>3</v>
          </cell>
        </row>
        <row r="4516">
          <cell r="D4516" t="str">
            <v>VIRT_657C</v>
          </cell>
          <cell r="P4516">
            <v>0.125</v>
          </cell>
          <cell r="AE4516">
            <v>1</v>
          </cell>
        </row>
        <row r="4517">
          <cell r="D4517" t="str">
            <v>VIRT_657C</v>
          </cell>
          <cell r="P4517">
            <v>0.125</v>
          </cell>
          <cell r="AE4517">
            <v>2</v>
          </cell>
        </row>
        <row r="4518">
          <cell r="D4518" t="str">
            <v>VIRT_657C</v>
          </cell>
          <cell r="P4518">
            <v>0.125</v>
          </cell>
          <cell r="AE4518">
            <v>3</v>
          </cell>
        </row>
        <row r="4519">
          <cell r="D4519" t="str">
            <v>VIRT_658C</v>
          </cell>
          <cell r="P4519">
            <v>4.3999999999999997E-2</v>
          </cell>
          <cell r="AE4519">
            <v>1</v>
          </cell>
        </row>
        <row r="4520">
          <cell r="D4520" t="str">
            <v>VIRT_658C</v>
          </cell>
          <cell r="P4520">
            <v>4.3999999999999997E-2</v>
          </cell>
          <cell r="AE4520">
            <v>2</v>
          </cell>
        </row>
        <row r="4521">
          <cell r="D4521" t="str">
            <v>VIRT_658C</v>
          </cell>
          <cell r="P4521">
            <v>4.3999999999999997E-2</v>
          </cell>
          <cell r="AE4521">
            <v>3</v>
          </cell>
        </row>
        <row r="4522">
          <cell r="D4522" t="str">
            <v>VIRT_664C</v>
          </cell>
          <cell r="P4522">
            <v>0.4</v>
          </cell>
          <cell r="AE4522">
            <v>1</v>
          </cell>
        </row>
        <row r="4523">
          <cell r="D4523" t="str">
            <v>VIRT_664C</v>
          </cell>
          <cell r="P4523">
            <v>0.4</v>
          </cell>
          <cell r="AE4523">
            <v>2</v>
          </cell>
        </row>
        <row r="4524">
          <cell r="D4524" t="str">
            <v>VIRT_664C</v>
          </cell>
          <cell r="P4524">
            <v>0.4</v>
          </cell>
          <cell r="AE4524">
            <v>3</v>
          </cell>
        </row>
        <row r="4525">
          <cell r="D4525" t="str">
            <v>VIRT_665C</v>
          </cell>
          <cell r="P4525">
            <v>0.255</v>
          </cell>
          <cell r="AE4525">
            <v>1</v>
          </cell>
        </row>
        <row r="4526">
          <cell r="D4526" t="str">
            <v>VIRT_665C</v>
          </cell>
          <cell r="P4526">
            <v>0.255</v>
          </cell>
          <cell r="AE4526">
            <v>2</v>
          </cell>
        </row>
        <row r="4527">
          <cell r="D4527" t="str">
            <v>VIRT_665C</v>
          </cell>
          <cell r="P4527">
            <v>0.255</v>
          </cell>
          <cell r="AE4527">
            <v>3</v>
          </cell>
        </row>
        <row r="4528">
          <cell r="D4528" t="str">
            <v>VIRT_670C</v>
          </cell>
          <cell r="P4528">
            <v>0.22500000000000001</v>
          </cell>
          <cell r="AE4528">
            <v>1</v>
          </cell>
        </row>
        <row r="4529">
          <cell r="D4529" t="str">
            <v>VIRT_670C</v>
          </cell>
          <cell r="P4529">
            <v>0.22500000000000001</v>
          </cell>
          <cell r="AE4529">
            <v>2</v>
          </cell>
        </row>
        <row r="4530">
          <cell r="D4530" t="str">
            <v>VIRT_670C</v>
          </cell>
          <cell r="P4530">
            <v>0.22500000000000001</v>
          </cell>
          <cell r="AE4530">
            <v>3</v>
          </cell>
        </row>
        <row r="4531">
          <cell r="D4531" t="str">
            <v>VIRT_677C</v>
          </cell>
          <cell r="P4531">
            <v>0.06</v>
          </cell>
          <cell r="AE4531">
            <v>1</v>
          </cell>
        </row>
        <row r="4532">
          <cell r="D4532" t="str">
            <v>VIRT_677C</v>
          </cell>
          <cell r="P4532">
            <v>0.06</v>
          </cell>
          <cell r="AE4532">
            <v>2</v>
          </cell>
        </row>
        <row r="4533">
          <cell r="D4533" t="str">
            <v>VIRT_677C</v>
          </cell>
          <cell r="P4533">
            <v>0.06</v>
          </cell>
          <cell r="AE4533">
            <v>3</v>
          </cell>
        </row>
        <row r="4534">
          <cell r="D4534" t="str">
            <v>VIRT_678C</v>
          </cell>
          <cell r="P4534">
            <v>0.08</v>
          </cell>
          <cell r="AE4534">
            <v>1</v>
          </cell>
        </row>
        <row r="4535">
          <cell r="D4535" t="str">
            <v>VIRT_678C</v>
          </cell>
          <cell r="P4535">
            <v>0.08</v>
          </cell>
          <cell r="AE4535">
            <v>2</v>
          </cell>
        </row>
        <row r="4536">
          <cell r="D4536" t="str">
            <v>VIRT_678C</v>
          </cell>
          <cell r="P4536">
            <v>0.08</v>
          </cell>
          <cell r="AE4536">
            <v>3</v>
          </cell>
        </row>
        <row r="4537">
          <cell r="D4537" t="str">
            <v>VIRT_682C</v>
          </cell>
          <cell r="P4537">
            <v>0.82</v>
          </cell>
          <cell r="AE4537">
            <v>1</v>
          </cell>
        </row>
        <row r="4538">
          <cell r="D4538" t="str">
            <v>VIRT_682C</v>
          </cell>
          <cell r="P4538">
            <v>0.82</v>
          </cell>
          <cell r="AE4538">
            <v>2</v>
          </cell>
        </row>
        <row r="4539">
          <cell r="D4539" t="str">
            <v>VIRT_682C</v>
          </cell>
          <cell r="P4539">
            <v>0.82</v>
          </cell>
          <cell r="AE4539">
            <v>3</v>
          </cell>
        </row>
        <row r="4540">
          <cell r="D4540" t="str">
            <v>VIRT_683C</v>
          </cell>
          <cell r="P4540">
            <v>0.3</v>
          </cell>
          <cell r="AE4540">
            <v>1</v>
          </cell>
        </row>
        <row r="4541">
          <cell r="D4541" t="str">
            <v>VIRT_683C</v>
          </cell>
          <cell r="P4541">
            <v>0.3</v>
          </cell>
          <cell r="AE4541">
            <v>2</v>
          </cell>
        </row>
        <row r="4542">
          <cell r="D4542" t="str">
            <v>VIRT_683C</v>
          </cell>
          <cell r="P4542">
            <v>0.3</v>
          </cell>
          <cell r="AE4542">
            <v>3</v>
          </cell>
        </row>
        <row r="4543">
          <cell r="D4543" t="str">
            <v>VIRT_684C</v>
          </cell>
          <cell r="P4543">
            <v>0.09</v>
          </cell>
          <cell r="AE4543">
            <v>1</v>
          </cell>
        </row>
        <row r="4544">
          <cell r="D4544" t="str">
            <v>VIRT_684C</v>
          </cell>
          <cell r="P4544">
            <v>0.09</v>
          </cell>
          <cell r="AE4544">
            <v>2</v>
          </cell>
        </row>
        <row r="4545">
          <cell r="D4545" t="str">
            <v>VIRT_684C</v>
          </cell>
          <cell r="P4545">
            <v>0.09</v>
          </cell>
          <cell r="AE4545">
            <v>3</v>
          </cell>
        </row>
        <row r="4546">
          <cell r="D4546" t="str">
            <v>VIRT_686C</v>
          </cell>
          <cell r="P4546">
            <v>3.5000000000000003E-2</v>
          </cell>
          <cell r="AE4546">
            <v>1</v>
          </cell>
        </row>
        <row r="4547">
          <cell r="D4547" t="str">
            <v>VIRT_686C</v>
          </cell>
          <cell r="P4547">
            <v>3.5000000000000003E-2</v>
          </cell>
          <cell r="AE4547">
            <v>2</v>
          </cell>
        </row>
        <row r="4548">
          <cell r="D4548" t="str">
            <v>VIRT_686C</v>
          </cell>
          <cell r="P4548">
            <v>3.5000000000000003E-2</v>
          </cell>
          <cell r="AE4548">
            <v>3</v>
          </cell>
        </row>
        <row r="4549">
          <cell r="D4549" t="str">
            <v>VIRT_688C</v>
          </cell>
          <cell r="P4549">
            <v>0.42499999999999999</v>
          </cell>
          <cell r="AE4549">
            <v>1</v>
          </cell>
        </row>
        <row r="4550">
          <cell r="D4550" t="str">
            <v>VIRT_688C</v>
          </cell>
          <cell r="P4550">
            <v>0.42499999999999999</v>
          </cell>
          <cell r="AE4550">
            <v>2</v>
          </cell>
        </row>
        <row r="4551">
          <cell r="D4551" t="str">
            <v>VIRT_688C</v>
          </cell>
          <cell r="P4551">
            <v>0.42499999999999999</v>
          </cell>
          <cell r="AE4551">
            <v>3</v>
          </cell>
        </row>
        <row r="4552">
          <cell r="D4552" t="str">
            <v>VIRT_689C</v>
          </cell>
          <cell r="P4552">
            <v>0.192</v>
          </cell>
          <cell r="AE4552">
            <v>1</v>
          </cell>
        </row>
        <row r="4553">
          <cell r="D4553" t="str">
            <v>VIRT_689C</v>
          </cell>
          <cell r="P4553">
            <v>0.192</v>
          </cell>
          <cell r="AE4553">
            <v>2</v>
          </cell>
        </row>
        <row r="4554">
          <cell r="D4554" t="str">
            <v>VIRT_689C</v>
          </cell>
          <cell r="P4554">
            <v>0.192</v>
          </cell>
          <cell r="AE4554">
            <v>3</v>
          </cell>
        </row>
        <row r="4555">
          <cell r="D4555" t="str">
            <v>VIRT_690C</v>
          </cell>
          <cell r="P4555">
            <v>0.11</v>
          </cell>
          <cell r="AE4555">
            <v>1</v>
          </cell>
        </row>
        <row r="4556">
          <cell r="D4556" t="str">
            <v>VIRT_690C</v>
          </cell>
          <cell r="P4556">
            <v>0.11</v>
          </cell>
          <cell r="AE4556">
            <v>2</v>
          </cell>
        </row>
        <row r="4557">
          <cell r="D4557" t="str">
            <v>VIRT_690C</v>
          </cell>
          <cell r="P4557">
            <v>0.11</v>
          </cell>
          <cell r="AE4557">
            <v>3</v>
          </cell>
        </row>
        <row r="4558">
          <cell r="D4558" t="str">
            <v>VIRT_691C</v>
          </cell>
          <cell r="P4558">
            <v>3.3000000000000002E-2</v>
          </cell>
          <cell r="AE4558">
            <v>1</v>
          </cell>
        </row>
        <row r="4559">
          <cell r="D4559" t="str">
            <v>VIRT_691C</v>
          </cell>
          <cell r="P4559">
            <v>3.3000000000000002E-2</v>
          </cell>
          <cell r="AE4559">
            <v>2</v>
          </cell>
        </row>
        <row r="4560">
          <cell r="D4560" t="str">
            <v>VIRT_691C</v>
          </cell>
          <cell r="P4560">
            <v>3.3000000000000002E-2</v>
          </cell>
          <cell r="AE4560">
            <v>3</v>
          </cell>
        </row>
        <row r="4561">
          <cell r="D4561" t="str">
            <v>VIRT_694C</v>
          </cell>
          <cell r="P4561">
            <v>1.9E-2</v>
          </cell>
          <cell r="AE4561">
            <v>1</v>
          </cell>
        </row>
        <row r="4562">
          <cell r="D4562" t="str">
            <v>VIRT_694C</v>
          </cell>
          <cell r="P4562">
            <v>1.9E-2</v>
          </cell>
          <cell r="AE4562">
            <v>2</v>
          </cell>
        </row>
        <row r="4563">
          <cell r="D4563" t="str">
            <v>VIRT_694C</v>
          </cell>
          <cell r="P4563">
            <v>1.9E-2</v>
          </cell>
          <cell r="AE4563">
            <v>3</v>
          </cell>
        </row>
        <row r="4564">
          <cell r="D4564" t="str">
            <v>VIRT_698C</v>
          </cell>
          <cell r="P4564">
            <v>7.4999999999999997E-2</v>
          </cell>
          <cell r="AE4564">
            <v>1</v>
          </cell>
        </row>
        <row r="4565">
          <cell r="D4565" t="str">
            <v>VIRT_698C</v>
          </cell>
          <cell r="P4565">
            <v>7.4999999999999997E-2</v>
          </cell>
          <cell r="AE4565">
            <v>2</v>
          </cell>
        </row>
        <row r="4566">
          <cell r="D4566" t="str">
            <v>VIRT_702C</v>
          </cell>
          <cell r="P4566">
            <v>0.06</v>
          </cell>
          <cell r="AE4566">
            <v>1</v>
          </cell>
        </row>
        <row r="4567">
          <cell r="D4567" t="str">
            <v>VIRT_702C</v>
          </cell>
          <cell r="P4567">
            <v>0.06</v>
          </cell>
          <cell r="AE4567">
            <v>2</v>
          </cell>
        </row>
        <row r="4568">
          <cell r="D4568" t="str">
            <v>VIRT_702C</v>
          </cell>
          <cell r="P4568">
            <v>0.06</v>
          </cell>
          <cell r="AE4568">
            <v>3</v>
          </cell>
        </row>
        <row r="4569">
          <cell r="D4569" t="str">
            <v>VIRT_704C</v>
          </cell>
          <cell r="P4569">
            <v>9.5000000000000001E-2</v>
          </cell>
          <cell r="AE4569">
            <v>1</v>
          </cell>
        </row>
        <row r="4570">
          <cell r="D4570" t="str">
            <v>VIRT_704C</v>
          </cell>
          <cell r="P4570">
            <v>9.5000000000000001E-2</v>
          </cell>
          <cell r="AE4570">
            <v>2</v>
          </cell>
        </row>
        <row r="4571">
          <cell r="D4571" t="str">
            <v>VIRT_704C</v>
          </cell>
          <cell r="P4571">
            <v>9.5000000000000001E-2</v>
          </cell>
          <cell r="AE4571">
            <v>3</v>
          </cell>
        </row>
        <row r="4572">
          <cell r="D4572" t="str">
            <v>VIRT_726C</v>
          </cell>
          <cell r="P4572">
            <v>1.4999999999999999E-2</v>
          </cell>
          <cell r="AE4572">
            <v>1</v>
          </cell>
        </row>
        <row r="4573">
          <cell r="D4573" t="str">
            <v>VIRT_726C</v>
          </cell>
          <cell r="P4573">
            <v>1.4999999999999999E-2</v>
          </cell>
          <cell r="AE4573">
            <v>2</v>
          </cell>
        </row>
        <row r="4574">
          <cell r="D4574" t="str">
            <v>VIRT_726C</v>
          </cell>
          <cell r="P4574">
            <v>1.4999999999999999E-2</v>
          </cell>
          <cell r="AE4574">
            <v>3</v>
          </cell>
        </row>
        <row r="4575">
          <cell r="D4575" t="str">
            <v>VIRT_728C</v>
          </cell>
          <cell r="P4575">
            <v>0.06</v>
          </cell>
          <cell r="AE4575">
            <v>1</v>
          </cell>
        </row>
        <row r="4576">
          <cell r="D4576" t="str">
            <v>VIRT_728C</v>
          </cell>
          <cell r="P4576">
            <v>0.06</v>
          </cell>
          <cell r="AE4576">
            <v>2</v>
          </cell>
        </row>
        <row r="4577">
          <cell r="D4577" t="str">
            <v>VIRT_728C</v>
          </cell>
          <cell r="P4577">
            <v>0.06</v>
          </cell>
          <cell r="AE4577">
            <v>3</v>
          </cell>
        </row>
        <row r="4578">
          <cell r="D4578" t="str">
            <v>VIRT_731C</v>
          </cell>
          <cell r="P4578">
            <v>0.86</v>
          </cell>
          <cell r="AE4578">
            <v>1</v>
          </cell>
        </row>
        <row r="4579">
          <cell r="D4579" t="str">
            <v>VIRT_731C</v>
          </cell>
          <cell r="P4579">
            <v>0.86</v>
          </cell>
          <cell r="AE4579">
            <v>2</v>
          </cell>
        </row>
        <row r="4580">
          <cell r="D4580" t="str">
            <v>VIRT_731C</v>
          </cell>
          <cell r="P4580">
            <v>0.86</v>
          </cell>
          <cell r="AE4580">
            <v>3</v>
          </cell>
        </row>
        <row r="4581">
          <cell r="D4581" t="str">
            <v>VIRT_733C</v>
          </cell>
          <cell r="P4581">
            <v>2.5999999999999999E-2</v>
          </cell>
          <cell r="AE4581">
            <v>1</v>
          </cell>
        </row>
        <row r="4582">
          <cell r="D4582" t="str">
            <v>VIRT_733C</v>
          </cell>
          <cell r="P4582">
            <v>2.5999999999999999E-2</v>
          </cell>
          <cell r="AE4582">
            <v>2</v>
          </cell>
        </row>
        <row r="4583">
          <cell r="D4583" t="str">
            <v>VIRT_733C</v>
          </cell>
          <cell r="P4583">
            <v>2.5999999999999999E-2</v>
          </cell>
          <cell r="AE4583">
            <v>3</v>
          </cell>
        </row>
        <row r="4584">
          <cell r="D4584" t="str">
            <v>VIRT_734C</v>
          </cell>
          <cell r="P4584">
            <v>0.36199999999999999</v>
          </cell>
          <cell r="AE4584">
            <v>1</v>
          </cell>
        </row>
        <row r="4585">
          <cell r="D4585" t="str">
            <v>VIRT_734C</v>
          </cell>
          <cell r="P4585">
            <v>0.36199999999999999</v>
          </cell>
          <cell r="AE4585">
            <v>2</v>
          </cell>
        </row>
        <row r="4586">
          <cell r="D4586" t="str">
            <v>VIRT_734C</v>
          </cell>
          <cell r="P4586">
            <v>0.36199999999999999</v>
          </cell>
          <cell r="AE4586">
            <v>3</v>
          </cell>
        </row>
        <row r="4587">
          <cell r="D4587" t="str">
            <v>VIRT_735C</v>
          </cell>
          <cell r="P4587">
            <v>2.5999999999999999E-2</v>
          </cell>
          <cell r="AE4587">
            <v>1</v>
          </cell>
        </row>
        <row r="4588">
          <cell r="D4588" t="str">
            <v>VIRT_735C</v>
          </cell>
          <cell r="P4588">
            <v>2.5999999999999999E-2</v>
          </cell>
          <cell r="AE4588">
            <v>2</v>
          </cell>
        </row>
        <row r="4589">
          <cell r="D4589" t="str">
            <v>VIRT_735C</v>
          </cell>
          <cell r="P4589">
            <v>2.5999999999999999E-2</v>
          </cell>
          <cell r="AE4589">
            <v>3</v>
          </cell>
        </row>
        <row r="4590">
          <cell r="D4590" t="str">
            <v>VIRT_740C</v>
          </cell>
          <cell r="P4590">
            <v>9.8000000000000004E-2</v>
          </cell>
          <cell r="AE4590">
            <v>1</v>
          </cell>
        </row>
        <row r="4591">
          <cell r="D4591" t="str">
            <v>VIRT_740C</v>
          </cell>
          <cell r="P4591">
            <v>9.8000000000000004E-2</v>
          </cell>
          <cell r="AE4591">
            <v>2</v>
          </cell>
        </row>
        <row r="4592">
          <cell r="D4592" t="str">
            <v>VIRT_740C</v>
          </cell>
          <cell r="P4592">
            <v>9.8000000000000004E-2</v>
          </cell>
          <cell r="AE4592">
            <v>3</v>
          </cell>
        </row>
        <row r="4593">
          <cell r="D4593" t="str">
            <v>VIRT_743C</v>
          </cell>
          <cell r="P4593">
            <v>0.13</v>
          </cell>
          <cell r="AE4593">
            <v>1</v>
          </cell>
        </row>
        <row r="4594">
          <cell r="D4594" t="str">
            <v>VIRT_743C</v>
          </cell>
          <cell r="P4594">
            <v>0.13</v>
          </cell>
          <cell r="AE4594">
            <v>2</v>
          </cell>
        </row>
        <row r="4595">
          <cell r="D4595" t="str">
            <v>VIRT_743C</v>
          </cell>
          <cell r="P4595">
            <v>0.13</v>
          </cell>
          <cell r="AE4595">
            <v>3</v>
          </cell>
        </row>
        <row r="4596">
          <cell r="D4596" t="str">
            <v>VIRT_745C</v>
          </cell>
          <cell r="P4596">
            <v>0.05</v>
          </cell>
          <cell r="AE4596">
            <v>1</v>
          </cell>
        </row>
        <row r="4597">
          <cell r="D4597" t="str">
            <v>VIRT_745C</v>
          </cell>
          <cell r="P4597">
            <v>0.05</v>
          </cell>
          <cell r="AE4597">
            <v>2</v>
          </cell>
        </row>
        <row r="4598">
          <cell r="D4598" t="str">
            <v>VIRT_745C</v>
          </cell>
          <cell r="P4598">
            <v>0.05</v>
          </cell>
          <cell r="AE4598">
            <v>3</v>
          </cell>
        </row>
        <row r="4599">
          <cell r="D4599" t="str">
            <v>VIRT_752C</v>
          </cell>
          <cell r="P4599">
            <v>0.15</v>
          </cell>
          <cell r="AE4599">
            <v>1</v>
          </cell>
        </row>
        <row r="4600">
          <cell r="D4600" t="str">
            <v>VIRT_752C</v>
          </cell>
          <cell r="P4600">
            <v>0.15</v>
          </cell>
          <cell r="AE4600">
            <v>2</v>
          </cell>
        </row>
        <row r="4601">
          <cell r="D4601" t="str">
            <v>VIRT_752C</v>
          </cell>
          <cell r="P4601">
            <v>0.15</v>
          </cell>
          <cell r="AE4601">
            <v>3</v>
          </cell>
        </row>
        <row r="4602">
          <cell r="D4602" t="str">
            <v>VIRT_764C</v>
          </cell>
          <cell r="P4602">
            <v>5.1999999999999998E-2</v>
          </cell>
          <cell r="AE4602">
            <v>1</v>
          </cell>
        </row>
        <row r="4603">
          <cell r="D4603" t="str">
            <v>VIRT_764C</v>
          </cell>
          <cell r="P4603">
            <v>5.1999999999999998E-2</v>
          </cell>
          <cell r="AE4603">
            <v>2</v>
          </cell>
        </row>
        <row r="4604">
          <cell r="D4604" t="str">
            <v>VIRT_764C</v>
          </cell>
          <cell r="P4604">
            <v>5.1999999999999998E-2</v>
          </cell>
          <cell r="AE4604">
            <v>3</v>
          </cell>
        </row>
        <row r="4605">
          <cell r="D4605" t="str">
            <v>VIRT_765C</v>
          </cell>
          <cell r="P4605">
            <v>0.125</v>
          </cell>
          <cell r="AE4605">
            <v>1</v>
          </cell>
        </row>
        <row r="4606">
          <cell r="D4606" t="str">
            <v>VIRT_765C</v>
          </cell>
          <cell r="P4606">
            <v>0.125</v>
          </cell>
          <cell r="AE4606">
            <v>2</v>
          </cell>
        </row>
        <row r="4607">
          <cell r="D4607" t="str">
            <v>VIRT_765C</v>
          </cell>
          <cell r="P4607">
            <v>0.125</v>
          </cell>
          <cell r="AE4607">
            <v>3</v>
          </cell>
        </row>
        <row r="4608">
          <cell r="D4608" t="str">
            <v>VIRT_767C</v>
          </cell>
          <cell r="P4608">
            <v>3.9E-2</v>
          </cell>
          <cell r="AE4608">
            <v>1</v>
          </cell>
        </row>
        <row r="4609">
          <cell r="D4609" t="str">
            <v>VIRT_767C</v>
          </cell>
          <cell r="P4609">
            <v>3.9E-2</v>
          </cell>
          <cell r="AE4609">
            <v>2</v>
          </cell>
        </row>
        <row r="4610">
          <cell r="D4610" t="str">
            <v>VIRT_767C</v>
          </cell>
          <cell r="P4610">
            <v>3.9E-2</v>
          </cell>
          <cell r="AE4610">
            <v>3</v>
          </cell>
        </row>
        <row r="4611">
          <cell r="D4611" t="str">
            <v>VIRT_76C</v>
          </cell>
          <cell r="P4611">
            <v>0.105</v>
          </cell>
          <cell r="AE4611">
            <v>1</v>
          </cell>
        </row>
        <row r="4612">
          <cell r="D4612" t="str">
            <v>VIRT_76C</v>
          </cell>
          <cell r="P4612">
            <v>0.105</v>
          </cell>
          <cell r="AE4612">
            <v>2</v>
          </cell>
        </row>
        <row r="4613">
          <cell r="D4613" t="str">
            <v>VIRT_76C</v>
          </cell>
          <cell r="P4613">
            <v>0.105</v>
          </cell>
          <cell r="AE4613">
            <v>3</v>
          </cell>
        </row>
        <row r="4614">
          <cell r="D4614" t="str">
            <v>VIRT_774C</v>
          </cell>
          <cell r="P4614">
            <v>1.0999999999999999E-2</v>
          </cell>
          <cell r="AE4614">
            <v>1</v>
          </cell>
        </row>
        <row r="4615">
          <cell r="D4615" t="str">
            <v>VIRT_774C</v>
          </cell>
          <cell r="P4615">
            <v>1.0999999999999999E-2</v>
          </cell>
          <cell r="AE4615">
            <v>2</v>
          </cell>
        </row>
        <row r="4616">
          <cell r="D4616" t="str">
            <v>VIRT_774C</v>
          </cell>
          <cell r="P4616">
            <v>1.0999999999999999E-2</v>
          </cell>
          <cell r="AE4616">
            <v>3</v>
          </cell>
        </row>
        <row r="4617">
          <cell r="D4617" t="str">
            <v>VIRT_775C</v>
          </cell>
          <cell r="P4617">
            <v>3.6999999999999998E-2</v>
          </cell>
          <cell r="AE4617">
            <v>1</v>
          </cell>
        </row>
        <row r="4618">
          <cell r="D4618" t="str">
            <v>VIRT_775C</v>
          </cell>
          <cell r="P4618">
            <v>3.6999999999999998E-2</v>
          </cell>
          <cell r="AE4618">
            <v>2</v>
          </cell>
        </row>
        <row r="4619">
          <cell r="D4619" t="str">
            <v>VIRT_775C</v>
          </cell>
          <cell r="P4619">
            <v>3.6999999999999998E-2</v>
          </cell>
          <cell r="AE4619">
            <v>3</v>
          </cell>
        </row>
        <row r="4620">
          <cell r="D4620" t="str">
            <v>VIRT_778C</v>
          </cell>
          <cell r="P4620">
            <v>0.26</v>
          </cell>
          <cell r="AE4620">
            <v>1</v>
          </cell>
        </row>
        <row r="4621">
          <cell r="D4621" t="str">
            <v>VIRT_778C</v>
          </cell>
          <cell r="P4621">
            <v>0.26</v>
          </cell>
          <cell r="AE4621">
            <v>2</v>
          </cell>
        </row>
        <row r="4622">
          <cell r="D4622" t="str">
            <v>VIRT_778C</v>
          </cell>
          <cell r="P4622">
            <v>0.26</v>
          </cell>
          <cell r="AE4622">
            <v>3</v>
          </cell>
        </row>
        <row r="4623">
          <cell r="D4623" t="str">
            <v>VIRT_780C</v>
          </cell>
          <cell r="P4623">
            <v>3.6999999999999998E-2</v>
          </cell>
          <cell r="AE4623">
            <v>1</v>
          </cell>
        </row>
        <row r="4624">
          <cell r="D4624" t="str">
            <v>VIRT_780C</v>
          </cell>
          <cell r="P4624">
            <v>3.6999999999999998E-2</v>
          </cell>
          <cell r="AE4624">
            <v>2</v>
          </cell>
        </row>
        <row r="4625">
          <cell r="D4625" t="str">
            <v>VIRT_780C</v>
          </cell>
          <cell r="P4625">
            <v>3.6999999999999998E-2</v>
          </cell>
          <cell r="AE4625">
            <v>3</v>
          </cell>
        </row>
        <row r="4626">
          <cell r="D4626" t="str">
            <v>VIRT_782C</v>
          </cell>
          <cell r="P4626">
            <v>0.02</v>
          </cell>
          <cell r="AE4626">
            <v>1</v>
          </cell>
        </row>
        <row r="4627">
          <cell r="D4627" t="str">
            <v>VIRT_782C</v>
          </cell>
          <cell r="P4627">
            <v>0.02</v>
          </cell>
          <cell r="AE4627">
            <v>2</v>
          </cell>
        </row>
        <row r="4628">
          <cell r="D4628" t="str">
            <v>VIRT_782C</v>
          </cell>
          <cell r="P4628">
            <v>0.02</v>
          </cell>
          <cell r="AE4628">
            <v>3</v>
          </cell>
        </row>
        <row r="4629">
          <cell r="D4629" t="str">
            <v>VIRT_784C</v>
          </cell>
          <cell r="P4629">
            <v>0.13</v>
          </cell>
          <cell r="AE4629">
            <v>1</v>
          </cell>
        </row>
        <row r="4630">
          <cell r="D4630" t="str">
            <v>VIRT_784C</v>
          </cell>
          <cell r="P4630">
            <v>0.13</v>
          </cell>
          <cell r="AE4630">
            <v>2</v>
          </cell>
        </row>
        <row r="4631">
          <cell r="D4631" t="str">
            <v>VIRT_784C</v>
          </cell>
          <cell r="P4631">
            <v>0.13</v>
          </cell>
          <cell r="AE4631">
            <v>3</v>
          </cell>
        </row>
        <row r="4632">
          <cell r="D4632" t="str">
            <v>VIRT_7850C</v>
          </cell>
          <cell r="P4632">
            <v>2.9319999999999999</v>
          </cell>
          <cell r="AE4632">
            <v>1</v>
          </cell>
        </row>
        <row r="4633">
          <cell r="D4633" t="str">
            <v>VIRT_7850C</v>
          </cell>
          <cell r="P4633">
            <v>2.9319999999999999</v>
          </cell>
          <cell r="AE4633">
            <v>2</v>
          </cell>
        </row>
        <row r="4634">
          <cell r="D4634" t="str">
            <v>VIRT_7850C</v>
          </cell>
          <cell r="P4634">
            <v>2.9319999999999999</v>
          </cell>
          <cell r="AE4634">
            <v>3</v>
          </cell>
        </row>
        <row r="4635">
          <cell r="D4635" t="str">
            <v>VIRT_7876C</v>
          </cell>
          <cell r="P4635">
            <v>4.2999999999999997E-2</v>
          </cell>
          <cell r="AE4635">
            <v>1</v>
          </cell>
        </row>
        <row r="4636">
          <cell r="D4636" t="str">
            <v>VIRT_7876C</v>
          </cell>
          <cell r="P4636">
            <v>4.2999999999999997E-2</v>
          </cell>
          <cell r="AE4636">
            <v>2</v>
          </cell>
        </row>
        <row r="4637">
          <cell r="D4637" t="str">
            <v>VIRT_7876C</v>
          </cell>
          <cell r="P4637">
            <v>4.2999999999999997E-2</v>
          </cell>
          <cell r="AE4637">
            <v>3</v>
          </cell>
        </row>
        <row r="4638">
          <cell r="D4638" t="str">
            <v>VIRT_787C</v>
          </cell>
          <cell r="P4638">
            <v>2.9000000000000001E-2</v>
          </cell>
          <cell r="AE4638">
            <v>1</v>
          </cell>
        </row>
        <row r="4639">
          <cell r="D4639" t="str">
            <v>VIRT_787C</v>
          </cell>
          <cell r="P4639">
            <v>2.9000000000000001E-2</v>
          </cell>
          <cell r="AE4639">
            <v>2</v>
          </cell>
        </row>
        <row r="4640">
          <cell r="D4640" t="str">
            <v>VIRT_787C</v>
          </cell>
          <cell r="P4640">
            <v>2.9000000000000001E-2</v>
          </cell>
          <cell r="AE4640">
            <v>3</v>
          </cell>
        </row>
        <row r="4641">
          <cell r="D4641" t="str">
            <v>VIRT_7907C</v>
          </cell>
          <cell r="P4641">
            <v>1.9E-2</v>
          </cell>
          <cell r="AE4641">
            <v>1</v>
          </cell>
        </row>
        <row r="4642">
          <cell r="D4642" t="str">
            <v>VIRT_791C</v>
          </cell>
          <cell r="P4642">
            <v>3.9E-2</v>
          </cell>
          <cell r="AE4642">
            <v>1</v>
          </cell>
        </row>
        <row r="4643">
          <cell r="D4643" t="str">
            <v>VIRT_791C</v>
          </cell>
          <cell r="P4643">
            <v>3.9E-2</v>
          </cell>
          <cell r="AE4643">
            <v>2</v>
          </cell>
        </row>
        <row r="4644">
          <cell r="D4644" t="str">
            <v>VIRT_791C</v>
          </cell>
          <cell r="P4644">
            <v>3.9E-2</v>
          </cell>
          <cell r="AE4644">
            <v>3</v>
          </cell>
        </row>
        <row r="4645">
          <cell r="D4645" t="str">
            <v>VIRT_792C</v>
          </cell>
          <cell r="P4645">
            <v>4.3999999999999997E-2</v>
          </cell>
          <cell r="AE4645">
            <v>1</v>
          </cell>
        </row>
        <row r="4646">
          <cell r="D4646" t="str">
            <v>VIRT_792C</v>
          </cell>
          <cell r="P4646">
            <v>4.3999999999999997E-2</v>
          </cell>
          <cell r="AE4646">
            <v>2</v>
          </cell>
        </row>
        <row r="4647">
          <cell r="D4647" t="str">
            <v>VIRT_792C</v>
          </cell>
          <cell r="P4647">
            <v>4.3999999999999997E-2</v>
          </cell>
          <cell r="AE4647">
            <v>3</v>
          </cell>
        </row>
        <row r="4648">
          <cell r="D4648" t="str">
            <v>VIRT_793C</v>
          </cell>
          <cell r="P4648">
            <v>4.1000000000000002E-2</v>
          </cell>
          <cell r="AE4648">
            <v>1</v>
          </cell>
        </row>
        <row r="4649">
          <cell r="D4649" t="str">
            <v>VIRT_793C</v>
          </cell>
          <cell r="P4649">
            <v>4.1000000000000002E-2</v>
          </cell>
          <cell r="AE4649">
            <v>2</v>
          </cell>
        </row>
        <row r="4650">
          <cell r="D4650" t="str">
            <v>VIRT_793C</v>
          </cell>
          <cell r="P4650">
            <v>4.1000000000000002E-2</v>
          </cell>
          <cell r="AE4650">
            <v>3</v>
          </cell>
        </row>
        <row r="4651">
          <cell r="D4651" t="str">
            <v>VIRT_796C</v>
          </cell>
          <cell r="P4651">
            <v>3.5000000000000003E-2</v>
          </cell>
          <cell r="AE4651">
            <v>1</v>
          </cell>
        </row>
        <row r="4652">
          <cell r="D4652" t="str">
            <v>VIRT_796C</v>
          </cell>
          <cell r="P4652">
            <v>3.5000000000000003E-2</v>
          </cell>
          <cell r="AE4652">
            <v>2</v>
          </cell>
        </row>
        <row r="4653">
          <cell r="D4653" t="str">
            <v>VIRT_796C</v>
          </cell>
          <cell r="P4653">
            <v>3.5000000000000003E-2</v>
          </cell>
          <cell r="AE4653">
            <v>3</v>
          </cell>
        </row>
        <row r="4654">
          <cell r="D4654" t="str">
            <v>VIRT_797C</v>
          </cell>
          <cell r="P4654">
            <v>2.3E-2</v>
          </cell>
          <cell r="AE4654">
            <v>1</v>
          </cell>
        </row>
        <row r="4655">
          <cell r="D4655" t="str">
            <v>VIRT_797C</v>
          </cell>
          <cell r="P4655">
            <v>2.3E-2</v>
          </cell>
          <cell r="AE4655">
            <v>2</v>
          </cell>
        </row>
        <row r="4656">
          <cell r="D4656" t="str">
            <v>VIRT_797C</v>
          </cell>
          <cell r="P4656">
            <v>2.3E-2</v>
          </cell>
          <cell r="AE4656">
            <v>3</v>
          </cell>
        </row>
        <row r="4657">
          <cell r="D4657" t="str">
            <v>VIRT_801C</v>
          </cell>
          <cell r="P4657">
            <v>4.4999999999999998E-2</v>
          </cell>
          <cell r="AE4657">
            <v>1</v>
          </cell>
        </row>
        <row r="4658">
          <cell r="D4658" t="str">
            <v>VIRT_804C</v>
          </cell>
          <cell r="P4658">
            <v>1.4999999999999999E-2</v>
          </cell>
          <cell r="AE4658">
            <v>1</v>
          </cell>
        </row>
        <row r="4659">
          <cell r="D4659" t="str">
            <v>VIRT_804C</v>
          </cell>
          <cell r="P4659">
            <v>1.4999999999999999E-2</v>
          </cell>
          <cell r="AE4659">
            <v>2</v>
          </cell>
        </row>
        <row r="4660">
          <cell r="D4660" t="str">
            <v>VIRT_804C</v>
          </cell>
          <cell r="P4660">
            <v>1.4999999999999999E-2</v>
          </cell>
          <cell r="AE4660">
            <v>3</v>
          </cell>
        </row>
        <row r="4661">
          <cell r="D4661" t="str">
            <v>VIRT_807C</v>
          </cell>
          <cell r="P4661">
            <v>2.3E-2</v>
          </cell>
          <cell r="AE4661">
            <v>1</v>
          </cell>
        </row>
        <row r="4662">
          <cell r="D4662" t="str">
            <v>VIRT_807C</v>
          </cell>
          <cell r="P4662">
            <v>2.3E-2</v>
          </cell>
          <cell r="AE4662">
            <v>2</v>
          </cell>
        </row>
        <row r="4663">
          <cell r="D4663" t="str">
            <v>VIRT_807C</v>
          </cell>
          <cell r="P4663">
            <v>2.3E-2</v>
          </cell>
          <cell r="AE4663">
            <v>3</v>
          </cell>
        </row>
        <row r="4664">
          <cell r="D4664" t="str">
            <v>VIRT_808C</v>
          </cell>
          <cell r="P4664">
            <v>2.5999999999999999E-2</v>
          </cell>
          <cell r="AE4664">
            <v>1</v>
          </cell>
        </row>
        <row r="4665">
          <cell r="D4665" t="str">
            <v>VIRT_808C</v>
          </cell>
          <cell r="P4665">
            <v>2.5999999999999999E-2</v>
          </cell>
          <cell r="AE4665">
            <v>2</v>
          </cell>
        </row>
        <row r="4666">
          <cell r="D4666" t="str">
            <v>VIRT_808C</v>
          </cell>
          <cell r="P4666">
            <v>2.5999999999999999E-2</v>
          </cell>
          <cell r="AE4666">
            <v>3</v>
          </cell>
        </row>
        <row r="4667">
          <cell r="D4667" t="str">
            <v>VIRT_815C</v>
          </cell>
          <cell r="P4667">
            <v>0.45</v>
          </cell>
          <cell r="AE4667">
            <v>1</v>
          </cell>
        </row>
        <row r="4668">
          <cell r="D4668" t="str">
            <v>VIRT_815C</v>
          </cell>
          <cell r="P4668">
            <v>0.45</v>
          </cell>
          <cell r="AE4668">
            <v>2</v>
          </cell>
        </row>
        <row r="4669">
          <cell r="D4669" t="str">
            <v>VIRT_815C</v>
          </cell>
          <cell r="P4669">
            <v>0.45</v>
          </cell>
          <cell r="AE4669">
            <v>3</v>
          </cell>
        </row>
        <row r="4670">
          <cell r="D4670" t="str">
            <v>VIRT_819C</v>
          </cell>
          <cell r="P4670">
            <v>7.4999999999999997E-2</v>
          </cell>
          <cell r="AE4670">
            <v>1</v>
          </cell>
        </row>
        <row r="4671">
          <cell r="D4671" t="str">
            <v>VIRT_819C</v>
          </cell>
          <cell r="P4671">
            <v>7.4999999999999997E-2</v>
          </cell>
          <cell r="AE4671">
            <v>2</v>
          </cell>
        </row>
        <row r="4672">
          <cell r="D4672" t="str">
            <v>VIRT_819C</v>
          </cell>
          <cell r="P4672">
            <v>7.4999999999999997E-2</v>
          </cell>
          <cell r="AE4672">
            <v>3</v>
          </cell>
        </row>
        <row r="4673">
          <cell r="D4673" t="str">
            <v>VIRT_823C</v>
          </cell>
          <cell r="P4673">
            <v>0.04</v>
          </cell>
          <cell r="AE4673">
            <v>1</v>
          </cell>
        </row>
        <row r="4674">
          <cell r="D4674" t="str">
            <v>VIRT_823C</v>
          </cell>
          <cell r="P4674">
            <v>0.04</v>
          </cell>
          <cell r="AE4674">
            <v>2</v>
          </cell>
        </row>
        <row r="4675">
          <cell r="D4675" t="str">
            <v>VIRT_823C</v>
          </cell>
          <cell r="P4675">
            <v>0.04</v>
          </cell>
          <cell r="AE4675">
            <v>3</v>
          </cell>
        </row>
        <row r="4676">
          <cell r="D4676" t="str">
            <v>VIRT_824C</v>
          </cell>
          <cell r="P4676">
            <v>1.4999999999999999E-2</v>
          </cell>
          <cell r="AE4676">
            <v>1</v>
          </cell>
        </row>
        <row r="4677">
          <cell r="D4677" t="str">
            <v>VIRT_824C</v>
          </cell>
          <cell r="P4677">
            <v>1.4999999999999999E-2</v>
          </cell>
          <cell r="AE4677">
            <v>2</v>
          </cell>
        </row>
        <row r="4678">
          <cell r="D4678" t="str">
            <v>VIRT_824C</v>
          </cell>
          <cell r="P4678">
            <v>1.4999999999999999E-2</v>
          </cell>
          <cell r="AE4678">
            <v>3</v>
          </cell>
        </row>
        <row r="4679">
          <cell r="D4679" t="str">
            <v>VIRT_828C</v>
          </cell>
          <cell r="P4679">
            <v>5.6000000000000001E-2</v>
          </cell>
          <cell r="AE4679">
            <v>1</v>
          </cell>
        </row>
        <row r="4680">
          <cell r="D4680" t="str">
            <v>VIRT_828C</v>
          </cell>
          <cell r="P4680">
            <v>5.6000000000000001E-2</v>
          </cell>
          <cell r="AE4680">
            <v>2</v>
          </cell>
        </row>
        <row r="4681">
          <cell r="D4681" t="str">
            <v>VIRT_828C</v>
          </cell>
          <cell r="P4681">
            <v>5.6000000000000001E-2</v>
          </cell>
          <cell r="AE4681">
            <v>3</v>
          </cell>
        </row>
        <row r="4682">
          <cell r="D4682" t="str">
            <v>VIRT_831C</v>
          </cell>
          <cell r="P4682">
            <v>3.1E-2</v>
          </cell>
          <cell r="AE4682">
            <v>1</v>
          </cell>
        </row>
        <row r="4683">
          <cell r="D4683" t="str">
            <v>VIRT_831C</v>
          </cell>
          <cell r="P4683">
            <v>3.1E-2</v>
          </cell>
          <cell r="AE4683">
            <v>2</v>
          </cell>
        </row>
        <row r="4684">
          <cell r="D4684" t="str">
            <v>VIRT_831C</v>
          </cell>
          <cell r="P4684">
            <v>3.1E-2</v>
          </cell>
          <cell r="AE4684">
            <v>3</v>
          </cell>
        </row>
        <row r="4685">
          <cell r="D4685" t="str">
            <v>VIRT_846C</v>
          </cell>
          <cell r="P4685">
            <v>0.8</v>
          </cell>
          <cell r="AE4685">
            <v>1</v>
          </cell>
        </row>
        <row r="4686">
          <cell r="D4686" t="str">
            <v>VIRT_846C</v>
          </cell>
          <cell r="P4686">
            <v>0.8</v>
          </cell>
          <cell r="AE4686">
            <v>2</v>
          </cell>
        </row>
        <row r="4687">
          <cell r="D4687" t="str">
            <v>VIRT_846C</v>
          </cell>
          <cell r="P4687">
            <v>0.8</v>
          </cell>
          <cell r="AE4687">
            <v>3</v>
          </cell>
        </row>
        <row r="4688">
          <cell r="D4688" t="str">
            <v>VIRT_849C</v>
          </cell>
          <cell r="P4688">
            <v>2.5999999999999999E-2</v>
          </cell>
          <cell r="AE4688">
            <v>1</v>
          </cell>
        </row>
        <row r="4689">
          <cell r="D4689" t="str">
            <v>VIRT_849C</v>
          </cell>
          <cell r="P4689">
            <v>2.5999999999999999E-2</v>
          </cell>
          <cell r="AE4689">
            <v>2</v>
          </cell>
        </row>
        <row r="4690">
          <cell r="D4690" t="str">
            <v>VIRT_849C</v>
          </cell>
          <cell r="P4690">
            <v>2.5999999999999999E-2</v>
          </cell>
          <cell r="AE4690">
            <v>3</v>
          </cell>
        </row>
        <row r="4691">
          <cell r="D4691" t="str">
            <v>VIRT_852C</v>
          </cell>
          <cell r="P4691">
            <v>3.4000000000000002E-2</v>
          </cell>
          <cell r="AE4691">
            <v>1</v>
          </cell>
        </row>
        <row r="4692">
          <cell r="D4692" t="str">
            <v>VIRT_852C</v>
          </cell>
          <cell r="P4692">
            <v>3.4000000000000002E-2</v>
          </cell>
          <cell r="AE4692">
            <v>2</v>
          </cell>
        </row>
        <row r="4693">
          <cell r="D4693" t="str">
            <v>VIRT_852C</v>
          </cell>
          <cell r="P4693">
            <v>3.4000000000000002E-2</v>
          </cell>
          <cell r="AE4693">
            <v>3</v>
          </cell>
        </row>
        <row r="4694">
          <cell r="D4694" t="str">
            <v>VIRT_855C</v>
          </cell>
          <cell r="P4694">
            <v>0.06</v>
          </cell>
          <cell r="AE4694">
            <v>1</v>
          </cell>
        </row>
        <row r="4695">
          <cell r="D4695" t="str">
            <v>VIRT_855C</v>
          </cell>
          <cell r="P4695">
            <v>0.06</v>
          </cell>
          <cell r="AE4695">
            <v>2</v>
          </cell>
        </row>
        <row r="4696">
          <cell r="D4696" t="str">
            <v>VIRT_855C</v>
          </cell>
          <cell r="P4696">
            <v>0.06</v>
          </cell>
          <cell r="AE4696">
            <v>3</v>
          </cell>
        </row>
        <row r="4697">
          <cell r="D4697" t="str">
            <v>VIRT_857C</v>
          </cell>
          <cell r="P4697">
            <v>0.06</v>
          </cell>
          <cell r="AE4697">
            <v>1</v>
          </cell>
        </row>
        <row r="4698">
          <cell r="D4698" t="str">
            <v>VIRT_857C</v>
          </cell>
          <cell r="P4698">
            <v>0.06</v>
          </cell>
          <cell r="AE4698">
            <v>2</v>
          </cell>
        </row>
        <row r="4699">
          <cell r="D4699" t="str">
            <v>VIRT_857C</v>
          </cell>
          <cell r="P4699">
            <v>0.06</v>
          </cell>
          <cell r="AE4699">
            <v>3</v>
          </cell>
        </row>
        <row r="4700">
          <cell r="D4700" t="str">
            <v>VIRT_859C</v>
          </cell>
          <cell r="P4700">
            <v>7.4999999999999997E-2</v>
          </cell>
          <cell r="AE4700">
            <v>1</v>
          </cell>
        </row>
        <row r="4701">
          <cell r="D4701" t="str">
            <v>VIRT_859C</v>
          </cell>
          <cell r="P4701">
            <v>7.4999999999999997E-2</v>
          </cell>
          <cell r="AE4701">
            <v>2</v>
          </cell>
        </row>
        <row r="4702">
          <cell r="D4702" t="str">
            <v>VIRT_859C</v>
          </cell>
          <cell r="P4702">
            <v>7.4999999999999997E-2</v>
          </cell>
          <cell r="AE4702">
            <v>3</v>
          </cell>
        </row>
        <row r="4703">
          <cell r="D4703" t="str">
            <v>VIRT_861C</v>
          </cell>
          <cell r="P4703">
            <v>0.03</v>
          </cell>
          <cell r="AE4703">
            <v>1</v>
          </cell>
        </row>
        <row r="4704">
          <cell r="D4704" t="str">
            <v>VIRT_861C</v>
          </cell>
          <cell r="P4704">
            <v>0.03</v>
          </cell>
          <cell r="AE4704">
            <v>2</v>
          </cell>
        </row>
        <row r="4705">
          <cell r="D4705" t="str">
            <v>VIRT_861C</v>
          </cell>
          <cell r="P4705">
            <v>0.03</v>
          </cell>
          <cell r="AE4705">
            <v>3</v>
          </cell>
        </row>
        <row r="4706">
          <cell r="D4706" t="str">
            <v>VIRT_862C</v>
          </cell>
          <cell r="P4706">
            <v>4.0500000000000001E-2</v>
          </cell>
          <cell r="AE4706">
            <v>1</v>
          </cell>
        </row>
        <row r="4707">
          <cell r="D4707" t="str">
            <v>VIRT_862C</v>
          </cell>
          <cell r="P4707">
            <v>4.0500000000000001E-2</v>
          </cell>
          <cell r="AE4707">
            <v>2</v>
          </cell>
        </row>
        <row r="4708">
          <cell r="D4708" t="str">
            <v>VIRT_862C</v>
          </cell>
          <cell r="P4708">
            <v>4.0500000000000001E-2</v>
          </cell>
          <cell r="AE4708">
            <v>3</v>
          </cell>
        </row>
        <row r="4709">
          <cell r="D4709" t="str">
            <v>VIRT_863C</v>
          </cell>
          <cell r="P4709">
            <v>0.03</v>
          </cell>
          <cell r="AE4709">
            <v>1</v>
          </cell>
        </row>
        <row r="4710">
          <cell r="D4710" t="str">
            <v>VIRT_863C</v>
          </cell>
          <cell r="P4710">
            <v>0.03</v>
          </cell>
          <cell r="AE4710">
            <v>2</v>
          </cell>
        </row>
        <row r="4711">
          <cell r="D4711" t="str">
            <v>VIRT_863C</v>
          </cell>
          <cell r="P4711">
            <v>0.03</v>
          </cell>
          <cell r="AE4711">
            <v>3</v>
          </cell>
        </row>
        <row r="4712">
          <cell r="D4712" t="str">
            <v>VIRT_864C</v>
          </cell>
          <cell r="P4712">
            <v>8.5000000000000006E-2</v>
          </cell>
          <cell r="AE4712">
            <v>1</v>
          </cell>
        </row>
        <row r="4713">
          <cell r="D4713" t="str">
            <v>VIRT_864C</v>
          </cell>
          <cell r="P4713">
            <v>8.5000000000000006E-2</v>
          </cell>
          <cell r="AE4713">
            <v>2</v>
          </cell>
        </row>
        <row r="4714">
          <cell r="D4714" t="str">
            <v>VIRT_864C</v>
          </cell>
          <cell r="P4714">
            <v>8.5000000000000006E-2</v>
          </cell>
          <cell r="AE4714">
            <v>3</v>
          </cell>
        </row>
        <row r="4715">
          <cell r="D4715" t="str">
            <v>VIRT_867C</v>
          </cell>
          <cell r="P4715">
            <v>5.5E-2</v>
          </cell>
          <cell r="AE4715">
            <v>1</v>
          </cell>
        </row>
        <row r="4716">
          <cell r="D4716" t="str">
            <v>VIRT_867C</v>
          </cell>
          <cell r="P4716">
            <v>5.5E-2</v>
          </cell>
          <cell r="AE4716">
            <v>2</v>
          </cell>
        </row>
        <row r="4717">
          <cell r="D4717" t="str">
            <v>VIRT_867C</v>
          </cell>
          <cell r="P4717">
            <v>5.5E-2</v>
          </cell>
          <cell r="AE4717">
            <v>3</v>
          </cell>
        </row>
        <row r="4718">
          <cell r="D4718" t="str">
            <v>VIRT_868C</v>
          </cell>
          <cell r="P4718">
            <v>2.5000000000000001E-2</v>
          </cell>
          <cell r="AE4718">
            <v>1</v>
          </cell>
        </row>
        <row r="4719">
          <cell r="D4719" t="str">
            <v>VIRT_868C</v>
          </cell>
          <cell r="P4719">
            <v>2.5000000000000001E-2</v>
          </cell>
          <cell r="AE4719">
            <v>2</v>
          </cell>
        </row>
        <row r="4720">
          <cell r="D4720" t="str">
            <v>VIRT_868C</v>
          </cell>
          <cell r="P4720">
            <v>2.5000000000000001E-2</v>
          </cell>
          <cell r="AE4720">
            <v>3</v>
          </cell>
        </row>
        <row r="4721">
          <cell r="D4721" t="str">
            <v>VIRT_870C</v>
          </cell>
          <cell r="P4721">
            <v>4.8000000000000001E-2</v>
          </cell>
          <cell r="AE4721">
            <v>1</v>
          </cell>
        </row>
        <row r="4722">
          <cell r="D4722" t="str">
            <v>VIRT_870C</v>
          </cell>
          <cell r="P4722">
            <v>4.8000000000000001E-2</v>
          </cell>
          <cell r="AE4722">
            <v>2</v>
          </cell>
        </row>
        <row r="4723">
          <cell r="D4723" t="str">
            <v>VIRT_870C</v>
          </cell>
          <cell r="P4723">
            <v>4.8000000000000001E-2</v>
          </cell>
          <cell r="AE4723">
            <v>3</v>
          </cell>
        </row>
        <row r="4724">
          <cell r="D4724" t="str">
            <v>VIRT_876C</v>
          </cell>
          <cell r="P4724">
            <v>9.8000000000000004E-2</v>
          </cell>
          <cell r="AE4724">
            <v>1</v>
          </cell>
        </row>
        <row r="4725">
          <cell r="D4725" t="str">
            <v>VIRT_876C</v>
          </cell>
          <cell r="P4725">
            <v>9.8000000000000004E-2</v>
          </cell>
          <cell r="AE4725">
            <v>2</v>
          </cell>
        </row>
        <row r="4726">
          <cell r="D4726" t="str">
            <v>VIRT_876C</v>
          </cell>
          <cell r="P4726">
            <v>9.8000000000000004E-2</v>
          </cell>
          <cell r="AE4726">
            <v>3</v>
          </cell>
        </row>
        <row r="4727">
          <cell r="D4727" t="str">
            <v>VIRT_877C</v>
          </cell>
          <cell r="P4727">
            <v>0.06</v>
          </cell>
          <cell r="AE4727">
            <v>1</v>
          </cell>
        </row>
        <row r="4728">
          <cell r="D4728" t="str">
            <v>VIRT_877C</v>
          </cell>
          <cell r="P4728">
            <v>0.06</v>
          </cell>
          <cell r="AE4728">
            <v>2</v>
          </cell>
        </row>
        <row r="4729">
          <cell r="D4729" t="str">
            <v>VIRT_877C</v>
          </cell>
          <cell r="P4729">
            <v>0.06</v>
          </cell>
          <cell r="AE4729">
            <v>3</v>
          </cell>
        </row>
        <row r="4730">
          <cell r="D4730" t="str">
            <v>VIRT_88C</v>
          </cell>
          <cell r="P4730">
            <v>5.1999999999999998E-2</v>
          </cell>
          <cell r="AE4730">
            <v>1</v>
          </cell>
        </row>
        <row r="4731">
          <cell r="D4731" t="str">
            <v>VIRT_88C</v>
          </cell>
          <cell r="P4731">
            <v>5.1999999999999998E-2</v>
          </cell>
          <cell r="AE4731">
            <v>2</v>
          </cell>
        </row>
        <row r="4732">
          <cell r="D4732" t="str">
            <v>VIRT_88C</v>
          </cell>
          <cell r="P4732">
            <v>5.1999999999999998E-2</v>
          </cell>
          <cell r="AE4732">
            <v>3</v>
          </cell>
        </row>
        <row r="4733">
          <cell r="D4733" t="str">
            <v>VIRT_901C</v>
          </cell>
          <cell r="P4733">
            <v>5.6000000000000001E-2</v>
          </cell>
          <cell r="AE4733">
            <v>1</v>
          </cell>
        </row>
        <row r="4734">
          <cell r="D4734" t="str">
            <v>VIRT_901C</v>
          </cell>
          <cell r="P4734">
            <v>5.6000000000000001E-2</v>
          </cell>
          <cell r="AE4734">
            <v>2</v>
          </cell>
        </row>
        <row r="4735">
          <cell r="D4735" t="str">
            <v>VIRT_901C</v>
          </cell>
          <cell r="P4735">
            <v>5.6000000000000001E-2</v>
          </cell>
          <cell r="AE4735">
            <v>3</v>
          </cell>
        </row>
        <row r="4736">
          <cell r="D4736" t="str">
            <v>VIRT_904C</v>
          </cell>
          <cell r="P4736">
            <v>7.6999999999999999E-2</v>
          </cell>
          <cell r="AE4736">
            <v>1</v>
          </cell>
        </row>
        <row r="4737">
          <cell r="D4737" t="str">
            <v>VIRT_904C</v>
          </cell>
          <cell r="P4737">
            <v>7.6999999999999999E-2</v>
          </cell>
          <cell r="AE4737">
            <v>2</v>
          </cell>
        </row>
        <row r="4738">
          <cell r="D4738" t="str">
            <v>VIRT_904C</v>
          </cell>
          <cell r="P4738">
            <v>7.6999999999999999E-2</v>
          </cell>
          <cell r="AE4738">
            <v>3</v>
          </cell>
        </row>
        <row r="4739">
          <cell r="D4739" t="str">
            <v>VIRT_910C</v>
          </cell>
          <cell r="P4739">
            <v>0.03</v>
          </cell>
          <cell r="AE4739">
            <v>1</v>
          </cell>
        </row>
        <row r="4740">
          <cell r="D4740" t="str">
            <v>VIRT_910C</v>
          </cell>
          <cell r="P4740">
            <v>0.03</v>
          </cell>
          <cell r="AE4740">
            <v>2</v>
          </cell>
        </row>
        <row r="4741">
          <cell r="D4741" t="str">
            <v>VIRT_910C</v>
          </cell>
          <cell r="P4741">
            <v>0.03</v>
          </cell>
          <cell r="AE4741">
            <v>3</v>
          </cell>
        </row>
        <row r="4742">
          <cell r="D4742" t="str">
            <v>VIRT_911C</v>
          </cell>
          <cell r="P4742">
            <v>4.3999999999999997E-2</v>
          </cell>
          <cell r="AE4742">
            <v>1</v>
          </cell>
        </row>
        <row r="4743">
          <cell r="D4743" t="str">
            <v>VIRT_911C</v>
          </cell>
          <cell r="P4743">
            <v>4.3999999999999997E-2</v>
          </cell>
          <cell r="AE4743">
            <v>2</v>
          </cell>
        </row>
        <row r="4744">
          <cell r="D4744" t="str">
            <v>VIRT_911C</v>
          </cell>
          <cell r="P4744">
            <v>4.3999999999999997E-2</v>
          </cell>
          <cell r="AE4744">
            <v>3</v>
          </cell>
        </row>
        <row r="4745">
          <cell r="D4745" t="str">
            <v>VIRT_912C</v>
          </cell>
          <cell r="P4745">
            <v>4.9000000000000002E-2</v>
          </cell>
          <cell r="AE4745">
            <v>1</v>
          </cell>
        </row>
        <row r="4746">
          <cell r="D4746" t="str">
            <v>VIRT_912C</v>
          </cell>
          <cell r="P4746">
            <v>4.9000000000000002E-2</v>
          </cell>
          <cell r="AE4746">
            <v>2</v>
          </cell>
        </row>
        <row r="4747">
          <cell r="D4747" t="str">
            <v>VIRT_912C</v>
          </cell>
          <cell r="P4747">
            <v>4.9000000000000002E-2</v>
          </cell>
          <cell r="AE4747">
            <v>3</v>
          </cell>
        </row>
        <row r="4748">
          <cell r="D4748" t="str">
            <v>VIRT_917C</v>
          </cell>
          <cell r="P4748">
            <v>0.1</v>
          </cell>
          <cell r="AE4748">
            <v>1</v>
          </cell>
        </row>
        <row r="4749">
          <cell r="D4749" t="str">
            <v>VIRT_917C</v>
          </cell>
          <cell r="P4749">
            <v>0.1</v>
          </cell>
          <cell r="AE4749">
            <v>2</v>
          </cell>
        </row>
        <row r="4750">
          <cell r="D4750" t="str">
            <v>VIRT_917C</v>
          </cell>
          <cell r="P4750">
            <v>0.1</v>
          </cell>
          <cell r="AE4750">
            <v>3</v>
          </cell>
        </row>
        <row r="4751">
          <cell r="D4751" t="str">
            <v>VIRT_91C</v>
          </cell>
          <cell r="P4751">
            <v>0.28999999999999998</v>
          </cell>
          <cell r="AE4751">
            <v>1</v>
          </cell>
        </row>
        <row r="4752">
          <cell r="D4752" t="str">
            <v>VIRT_91C</v>
          </cell>
          <cell r="P4752">
            <v>0.28999999999999998</v>
          </cell>
          <cell r="AE4752">
            <v>2</v>
          </cell>
        </row>
        <row r="4753">
          <cell r="D4753" t="str">
            <v>VIRT_91C</v>
          </cell>
          <cell r="P4753">
            <v>0.28999999999999998</v>
          </cell>
          <cell r="AE4753">
            <v>3</v>
          </cell>
        </row>
        <row r="4754">
          <cell r="D4754" t="str">
            <v>VIRT_920C</v>
          </cell>
          <cell r="P4754">
            <v>1.98</v>
          </cell>
          <cell r="AE4754">
            <v>1</v>
          </cell>
        </row>
        <row r="4755">
          <cell r="D4755" t="str">
            <v>VIRT_920C</v>
          </cell>
          <cell r="P4755">
            <v>1.98</v>
          </cell>
          <cell r="AE4755">
            <v>2</v>
          </cell>
        </row>
        <row r="4756">
          <cell r="D4756" t="str">
            <v>VIRT_920C</v>
          </cell>
          <cell r="P4756">
            <v>1.98</v>
          </cell>
          <cell r="AE4756">
            <v>3</v>
          </cell>
        </row>
        <row r="4757">
          <cell r="D4757" t="str">
            <v>VIRT_921C</v>
          </cell>
          <cell r="P4757">
            <v>7.3999999999999996E-2</v>
          </cell>
          <cell r="AE4757">
            <v>1</v>
          </cell>
        </row>
        <row r="4758">
          <cell r="D4758" t="str">
            <v>VIRT_921C</v>
          </cell>
          <cell r="P4758">
            <v>7.3999999999999996E-2</v>
          </cell>
          <cell r="AE4758">
            <v>2</v>
          </cell>
        </row>
        <row r="4759">
          <cell r="D4759" t="str">
            <v>VIRT_921C</v>
          </cell>
          <cell r="P4759">
            <v>7.3999999999999996E-2</v>
          </cell>
          <cell r="AE4759">
            <v>3</v>
          </cell>
        </row>
        <row r="4760">
          <cell r="D4760" t="str">
            <v>VIRT_927C</v>
          </cell>
          <cell r="P4760">
            <v>0.03</v>
          </cell>
          <cell r="AE4760">
            <v>1</v>
          </cell>
        </row>
        <row r="4761">
          <cell r="D4761" t="str">
            <v>VIRT_927C</v>
          </cell>
          <cell r="P4761">
            <v>0.03</v>
          </cell>
          <cell r="AE4761">
            <v>2</v>
          </cell>
        </row>
        <row r="4762">
          <cell r="D4762" t="str">
            <v>VIRT_927C</v>
          </cell>
          <cell r="P4762">
            <v>0.03</v>
          </cell>
          <cell r="AE4762">
            <v>3</v>
          </cell>
        </row>
        <row r="4763">
          <cell r="D4763" t="str">
            <v>VIRT_928C</v>
          </cell>
          <cell r="P4763">
            <v>2.9000000000000001E-2</v>
          </cell>
          <cell r="AE4763">
            <v>1</v>
          </cell>
        </row>
        <row r="4764">
          <cell r="D4764" t="str">
            <v>VIRT_928C</v>
          </cell>
          <cell r="P4764">
            <v>2.9000000000000001E-2</v>
          </cell>
          <cell r="AE4764">
            <v>2</v>
          </cell>
        </row>
        <row r="4765">
          <cell r="D4765" t="str">
            <v>VIRT_928C</v>
          </cell>
          <cell r="P4765">
            <v>2.9000000000000001E-2</v>
          </cell>
          <cell r="AE4765">
            <v>3</v>
          </cell>
        </row>
        <row r="4766">
          <cell r="D4766" t="str">
            <v>VIRT_92C</v>
          </cell>
          <cell r="P4766">
            <v>0.30499999999999999</v>
          </cell>
          <cell r="AE4766">
            <v>1</v>
          </cell>
        </row>
        <row r="4767">
          <cell r="D4767" t="str">
            <v>VIRT_92C</v>
          </cell>
          <cell r="P4767">
            <v>0.30499999999999999</v>
          </cell>
          <cell r="AE4767">
            <v>2</v>
          </cell>
        </row>
        <row r="4768">
          <cell r="D4768" t="str">
            <v>VIRT_92C</v>
          </cell>
          <cell r="P4768">
            <v>0.30499999999999999</v>
          </cell>
          <cell r="AE4768">
            <v>3</v>
          </cell>
        </row>
        <row r="4769">
          <cell r="D4769" t="str">
            <v>VIRT_931C</v>
          </cell>
          <cell r="P4769">
            <v>0.03</v>
          </cell>
          <cell r="AE4769">
            <v>1</v>
          </cell>
        </row>
        <row r="4770">
          <cell r="D4770" t="str">
            <v>VIRT_931C</v>
          </cell>
          <cell r="P4770">
            <v>0.03</v>
          </cell>
          <cell r="AE4770">
            <v>2</v>
          </cell>
        </row>
        <row r="4771">
          <cell r="D4771" t="str">
            <v>VIRT_931C</v>
          </cell>
          <cell r="P4771">
            <v>0.03</v>
          </cell>
          <cell r="AE4771">
            <v>3</v>
          </cell>
        </row>
        <row r="4772">
          <cell r="D4772" t="str">
            <v>VIRT_936C</v>
          </cell>
          <cell r="P4772">
            <v>0.115</v>
          </cell>
          <cell r="AE4772">
            <v>1</v>
          </cell>
        </row>
        <row r="4773">
          <cell r="D4773" t="str">
            <v>VIRT_936C</v>
          </cell>
          <cell r="P4773">
            <v>0.115</v>
          </cell>
          <cell r="AE4773">
            <v>2</v>
          </cell>
        </row>
        <row r="4774">
          <cell r="D4774" t="str">
            <v>VIRT_936C</v>
          </cell>
          <cell r="P4774">
            <v>0.115</v>
          </cell>
          <cell r="AE4774">
            <v>3</v>
          </cell>
        </row>
        <row r="4775">
          <cell r="D4775" t="str">
            <v>VIRT_9384C</v>
          </cell>
          <cell r="P4775">
            <v>0.72</v>
          </cell>
          <cell r="AE4775">
            <v>1</v>
          </cell>
        </row>
        <row r="4776">
          <cell r="D4776" t="str">
            <v>VIRT_9384C</v>
          </cell>
          <cell r="P4776">
            <v>0.72</v>
          </cell>
          <cell r="AE4776">
            <v>2</v>
          </cell>
        </row>
        <row r="4777">
          <cell r="D4777" t="str">
            <v>VIRT_9384C</v>
          </cell>
          <cell r="P4777">
            <v>0.72</v>
          </cell>
          <cell r="AE4777">
            <v>3</v>
          </cell>
        </row>
        <row r="4778">
          <cell r="D4778" t="str">
            <v>VIRT_944C</v>
          </cell>
          <cell r="P4778">
            <v>0.5</v>
          </cell>
          <cell r="AE4778">
            <v>1</v>
          </cell>
        </row>
        <row r="4779">
          <cell r="D4779" t="str">
            <v>VIRT_944C</v>
          </cell>
          <cell r="P4779">
            <v>0.5</v>
          </cell>
          <cell r="AE4779">
            <v>2</v>
          </cell>
        </row>
        <row r="4780">
          <cell r="D4780" t="str">
            <v>VIRT_944C</v>
          </cell>
          <cell r="P4780">
            <v>0.5</v>
          </cell>
          <cell r="AE4780">
            <v>3</v>
          </cell>
        </row>
        <row r="4781">
          <cell r="D4781" t="str">
            <v>VIRT_948C</v>
          </cell>
          <cell r="P4781">
            <v>4.3999999999999997E-2</v>
          </cell>
          <cell r="AE4781">
            <v>1</v>
          </cell>
        </row>
        <row r="4782">
          <cell r="D4782" t="str">
            <v>VIRT_948C</v>
          </cell>
          <cell r="P4782">
            <v>4.3999999999999997E-2</v>
          </cell>
          <cell r="AE4782">
            <v>2</v>
          </cell>
        </row>
        <row r="4783">
          <cell r="D4783" t="str">
            <v>VIRT_948C</v>
          </cell>
          <cell r="P4783">
            <v>4.3999999999999997E-2</v>
          </cell>
          <cell r="AE4783">
            <v>3</v>
          </cell>
        </row>
        <row r="4784">
          <cell r="D4784" t="str">
            <v>VIRT_9566C</v>
          </cell>
          <cell r="P4784">
            <v>0.02</v>
          </cell>
          <cell r="AE4784">
            <v>1</v>
          </cell>
        </row>
        <row r="4785">
          <cell r="D4785" t="str">
            <v>VIRT_9566C</v>
          </cell>
          <cell r="P4785">
            <v>0.02</v>
          </cell>
          <cell r="AE4785">
            <v>2</v>
          </cell>
        </row>
        <row r="4786">
          <cell r="D4786" t="str">
            <v>VIRT_9566C</v>
          </cell>
          <cell r="P4786">
            <v>0.02</v>
          </cell>
          <cell r="AE4786">
            <v>3</v>
          </cell>
        </row>
        <row r="4787">
          <cell r="D4787" t="str">
            <v>VIRT_9567C</v>
          </cell>
          <cell r="P4787">
            <v>4.3999999999999997E-2</v>
          </cell>
          <cell r="AE4787">
            <v>1</v>
          </cell>
        </row>
        <row r="4788">
          <cell r="D4788" t="str">
            <v>VIRT_9567C</v>
          </cell>
          <cell r="P4788">
            <v>4.3999999999999997E-2</v>
          </cell>
          <cell r="AE4788">
            <v>2</v>
          </cell>
        </row>
        <row r="4789">
          <cell r="D4789" t="str">
            <v>VIRT_9567C</v>
          </cell>
          <cell r="P4789">
            <v>4.3999999999999997E-2</v>
          </cell>
          <cell r="AE4789">
            <v>3</v>
          </cell>
        </row>
        <row r="4790">
          <cell r="D4790" t="str">
            <v>VIRT_9572C</v>
          </cell>
          <cell r="P4790">
            <v>0.111</v>
          </cell>
          <cell r="AE4790">
            <v>1</v>
          </cell>
        </row>
        <row r="4791">
          <cell r="D4791" t="str">
            <v>VIRT_9572C</v>
          </cell>
          <cell r="P4791">
            <v>0.111</v>
          </cell>
          <cell r="AE4791">
            <v>2</v>
          </cell>
        </row>
        <row r="4792">
          <cell r="D4792" t="str">
            <v>VIRT_9572C</v>
          </cell>
          <cell r="P4792">
            <v>0.111</v>
          </cell>
          <cell r="AE4792">
            <v>3</v>
          </cell>
        </row>
        <row r="4793">
          <cell r="D4793" t="str">
            <v>VIRT_957C</v>
          </cell>
          <cell r="P4793">
            <v>4.1000000000000002E-2</v>
          </cell>
          <cell r="AE4793">
            <v>1</v>
          </cell>
        </row>
        <row r="4794">
          <cell r="D4794" t="str">
            <v>VIRT_957C</v>
          </cell>
          <cell r="P4794">
            <v>4.1000000000000002E-2</v>
          </cell>
          <cell r="AE4794">
            <v>2</v>
          </cell>
        </row>
        <row r="4795">
          <cell r="D4795" t="str">
            <v>VIRT_957C</v>
          </cell>
          <cell r="P4795">
            <v>4.1000000000000002E-2</v>
          </cell>
          <cell r="AE4795">
            <v>3</v>
          </cell>
        </row>
        <row r="4796">
          <cell r="D4796" t="str">
            <v>VIRT_9587C</v>
          </cell>
          <cell r="P4796">
            <v>0.33</v>
          </cell>
          <cell r="AE4796">
            <v>1</v>
          </cell>
        </row>
        <row r="4797">
          <cell r="D4797" t="str">
            <v>VIRT_9587C</v>
          </cell>
          <cell r="P4797">
            <v>0.33</v>
          </cell>
          <cell r="AE4797">
            <v>2</v>
          </cell>
        </row>
        <row r="4798">
          <cell r="D4798" t="str">
            <v>VIRT_9587C</v>
          </cell>
          <cell r="P4798">
            <v>0.33</v>
          </cell>
          <cell r="AE4798">
            <v>3</v>
          </cell>
        </row>
        <row r="4799">
          <cell r="D4799" t="str">
            <v>VIRT_95C</v>
          </cell>
          <cell r="P4799">
            <v>0.71799999999999997</v>
          </cell>
          <cell r="AE4799">
            <v>1</v>
          </cell>
        </row>
        <row r="4800">
          <cell r="D4800" t="str">
            <v>VIRT_95C</v>
          </cell>
          <cell r="P4800">
            <v>0.71799999999999997</v>
          </cell>
          <cell r="AE4800">
            <v>2</v>
          </cell>
        </row>
        <row r="4801">
          <cell r="D4801" t="str">
            <v>VIRT_95C</v>
          </cell>
          <cell r="P4801">
            <v>0.71799999999999997</v>
          </cell>
          <cell r="AE4801">
            <v>3</v>
          </cell>
        </row>
        <row r="4802">
          <cell r="D4802" t="str">
            <v>VIRT_9601C</v>
          </cell>
          <cell r="P4802">
            <v>1.2999999999999999E-2</v>
          </cell>
          <cell r="AE4802">
            <v>1</v>
          </cell>
        </row>
        <row r="4803">
          <cell r="D4803" t="str">
            <v>VIRT_9601C</v>
          </cell>
          <cell r="P4803">
            <v>1.2999999999999999E-2</v>
          </cell>
          <cell r="AE4803">
            <v>2</v>
          </cell>
        </row>
        <row r="4804">
          <cell r="D4804" t="str">
            <v>VIRT_9601C</v>
          </cell>
          <cell r="P4804">
            <v>1.2999999999999999E-2</v>
          </cell>
          <cell r="AE4804">
            <v>3</v>
          </cell>
        </row>
        <row r="4805">
          <cell r="D4805" t="str">
            <v>VIRT_960C</v>
          </cell>
          <cell r="P4805">
            <v>0.115</v>
          </cell>
          <cell r="AE4805">
            <v>1</v>
          </cell>
        </row>
        <row r="4806">
          <cell r="D4806" t="str">
            <v>VIRT_960C</v>
          </cell>
          <cell r="P4806">
            <v>0.115</v>
          </cell>
          <cell r="AE4806">
            <v>2</v>
          </cell>
        </row>
        <row r="4807">
          <cell r="D4807" t="str">
            <v>VIRT_960C</v>
          </cell>
          <cell r="P4807">
            <v>0.115</v>
          </cell>
          <cell r="AE4807">
            <v>3</v>
          </cell>
        </row>
        <row r="4808">
          <cell r="D4808" t="str">
            <v>VIRT_9618C</v>
          </cell>
          <cell r="P4808">
            <v>0.215</v>
          </cell>
          <cell r="AE4808">
            <v>1</v>
          </cell>
        </row>
        <row r="4809">
          <cell r="D4809" t="str">
            <v>VIRT_9618C</v>
          </cell>
          <cell r="P4809">
            <v>0.215</v>
          </cell>
          <cell r="AE4809">
            <v>2</v>
          </cell>
        </row>
        <row r="4810">
          <cell r="D4810" t="str">
            <v>VIRT_9618C</v>
          </cell>
          <cell r="P4810">
            <v>0.215</v>
          </cell>
          <cell r="AE4810">
            <v>3</v>
          </cell>
        </row>
        <row r="4811">
          <cell r="D4811" t="str">
            <v>VIRT_9665C</v>
          </cell>
          <cell r="P4811">
            <v>0.4</v>
          </cell>
          <cell r="AE4811">
            <v>1</v>
          </cell>
        </row>
        <row r="4812">
          <cell r="D4812" t="str">
            <v>VIRT_9665C</v>
          </cell>
          <cell r="P4812">
            <v>0.4</v>
          </cell>
          <cell r="AE4812">
            <v>2</v>
          </cell>
        </row>
        <row r="4813">
          <cell r="D4813" t="str">
            <v>VIRT_9665C</v>
          </cell>
          <cell r="P4813">
            <v>0.4</v>
          </cell>
          <cell r="AE4813">
            <v>3</v>
          </cell>
        </row>
        <row r="4814">
          <cell r="D4814" t="str">
            <v>VIRT_9669C</v>
          </cell>
          <cell r="P4814">
            <v>7.4999999999999997E-2</v>
          </cell>
          <cell r="AE4814">
            <v>1</v>
          </cell>
        </row>
        <row r="4815">
          <cell r="D4815" t="str">
            <v>VIRT_9669C</v>
          </cell>
          <cell r="P4815">
            <v>7.4999999999999997E-2</v>
          </cell>
          <cell r="AE4815">
            <v>2</v>
          </cell>
        </row>
        <row r="4816">
          <cell r="D4816" t="str">
            <v>VIRT_9669C</v>
          </cell>
          <cell r="P4816">
            <v>7.4999999999999997E-2</v>
          </cell>
          <cell r="AE4816">
            <v>3</v>
          </cell>
        </row>
        <row r="4817">
          <cell r="D4817" t="str">
            <v>VIRT_966C</v>
          </cell>
          <cell r="P4817">
            <v>0.06</v>
          </cell>
          <cell r="AE4817">
            <v>1</v>
          </cell>
        </row>
        <row r="4818">
          <cell r="D4818" t="str">
            <v>VIRT_966C</v>
          </cell>
          <cell r="P4818">
            <v>0.06</v>
          </cell>
          <cell r="AE4818">
            <v>2</v>
          </cell>
        </row>
        <row r="4819">
          <cell r="D4819" t="str">
            <v>VIRT_966C</v>
          </cell>
          <cell r="P4819">
            <v>0.06</v>
          </cell>
          <cell r="AE4819">
            <v>3</v>
          </cell>
        </row>
        <row r="4820">
          <cell r="D4820" t="str">
            <v>VIRT_9670C</v>
          </cell>
          <cell r="P4820">
            <v>2.9000000000000001E-2</v>
          </cell>
          <cell r="AE4820">
            <v>1</v>
          </cell>
        </row>
        <row r="4821">
          <cell r="D4821" t="str">
            <v>VIRT_9670C</v>
          </cell>
          <cell r="P4821">
            <v>2.9000000000000001E-2</v>
          </cell>
          <cell r="AE4821">
            <v>2</v>
          </cell>
        </row>
        <row r="4822">
          <cell r="D4822" t="str">
            <v>VIRT_9670C</v>
          </cell>
          <cell r="P4822">
            <v>2.9000000000000001E-2</v>
          </cell>
          <cell r="AE4822">
            <v>3</v>
          </cell>
        </row>
        <row r="4823">
          <cell r="D4823" t="str">
            <v>VIRT_967C</v>
          </cell>
          <cell r="P4823">
            <v>0.05</v>
          </cell>
          <cell r="AE4823">
            <v>1</v>
          </cell>
        </row>
        <row r="4824">
          <cell r="D4824" t="str">
            <v>VIRT_967C</v>
          </cell>
          <cell r="P4824">
            <v>0.05</v>
          </cell>
          <cell r="AE4824">
            <v>2</v>
          </cell>
        </row>
        <row r="4825">
          <cell r="D4825" t="str">
            <v>VIRT_967C</v>
          </cell>
          <cell r="P4825">
            <v>0.05</v>
          </cell>
          <cell r="AE4825">
            <v>3</v>
          </cell>
        </row>
        <row r="4826">
          <cell r="D4826" t="str">
            <v>VIRT_9690C</v>
          </cell>
          <cell r="P4826">
            <v>0.95</v>
          </cell>
          <cell r="AE4826">
            <v>1</v>
          </cell>
        </row>
        <row r="4827">
          <cell r="D4827" t="str">
            <v>VIRT_9690C</v>
          </cell>
          <cell r="P4827">
            <v>0.95</v>
          </cell>
          <cell r="AE4827">
            <v>2</v>
          </cell>
        </row>
        <row r="4828">
          <cell r="D4828" t="str">
            <v>VIRT_9690C</v>
          </cell>
          <cell r="P4828">
            <v>0.95</v>
          </cell>
          <cell r="AE4828">
            <v>3</v>
          </cell>
        </row>
        <row r="4829">
          <cell r="D4829" t="str">
            <v>VIRT_969C</v>
          </cell>
          <cell r="P4829">
            <v>4.2000000000000003E-2</v>
          </cell>
          <cell r="AE4829">
            <v>1</v>
          </cell>
        </row>
        <row r="4830">
          <cell r="D4830" t="str">
            <v>VIRT_969C</v>
          </cell>
          <cell r="P4830">
            <v>4.2000000000000003E-2</v>
          </cell>
          <cell r="AE4830">
            <v>2</v>
          </cell>
        </row>
        <row r="4831">
          <cell r="D4831" t="str">
            <v>VIRT_969C</v>
          </cell>
          <cell r="P4831">
            <v>4.2000000000000003E-2</v>
          </cell>
          <cell r="AE4831">
            <v>3</v>
          </cell>
        </row>
        <row r="4832">
          <cell r="D4832" t="str">
            <v>VIRT_96C</v>
          </cell>
          <cell r="P4832">
            <v>0.17899999999999999</v>
          </cell>
          <cell r="AE4832">
            <v>1</v>
          </cell>
        </row>
        <row r="4833">
          <cell r="D4833" t="str">
            <v>VIRT_96C</v>
          </cell>
          <cell r="P4833">
            <v>0.17899999999999999</v>
          </cell>
          <cell r="AE4833">
            <v>2</v>
          </cell>
        </row>
        <row r="4834">
          <cell r="D4834" t="str">
            <v>VIRT_96C</v>
          </cell>
          <cell r="P4834">
            <v>0.17899999999999999</v>
          </cell>
          <cell r="AE4834">
            <v>3</v>
          </cell>
        </row>
        <row r="4835">
          <cell r="D4835" t="str">
            <v>VIRT_970C</v>
          </cell>
          <cell r="P4835">
            <v>9.5000000000000001E-2</v>
          </cell>
          <cell r="AE4835">
            <v>1</v>
          </cell>
        </row>
        <row r="4836">
          <cell r="D4836" t="str">
            <v>VIRT_970C</v>
          </cell>
          <cell r="P4836">
            <v>9.5000000000000001E-2</v>
          </cell>
          <cell r="AE4836">
            <v>2</v>
          </cell>
        </row>
        <row r="4837">
          <cell r="D4837" t="str">
            <v>VIRT_970C</v>
          </cell>
          <cell r="P4837">
            <v>9.5000000000000001E-2</v>
          </cell>
          <cell r="AE4837">
            <v>3</v>
          </cell>
        </row>
        <row r="4838">
          <cell r="D4838" t="str">
            <v>VIRT_974C</v>
          </cell>
          <cell r="P4838">
            <v>3.5000000000000003E-2</v>
          </cell>
          <cell r="AE4838">
            <v>1</v>
          </cell>
        </row>
        <row r="4839">
          <cell r="D4839" t="str">
            <v>VIRT_974C</v>
          </cell>
          <cell r="P4839">
            <v>3.5000000000000003E-2</v>
          </cell>
          <cell r="AE4839">
            <v>2</v>
          </cell>
        </row>
        <row r="4840">
          <cell r="D4840" t="str">
            <v>VIRT_974C</v>
          </cell>
          <cell r="P4840">
            <v>3.5000000000000003E-2</v>
          </cell>
          <cell r="AE4840">
            <v>3</v>
          </cell>
        </row>
        <row r="4841">
          <cell r="D4841" t="str">
            <v>VIRT_975C</v>
          </cell>
          <cell r="P4841">
            <v>1.0999999999999999E-2</v>
          </cell>
          <cell r="AE4841">
            <v>1</v>
          </cell>
        </row>
        <row r="4842">
          <cell r="D4842" t="str">
            <v>VIRT_975C</v>
          </cell>
          <cell r="P4842">
            <v>1.0999999999999999E-2</v>
          </cell>
          <cell r="AE4842">
            <v>2</v>
          </cell>
        </row>
        <row r="4843">
          <cell r="D4843" t="str">
            <v>VIRT_975C</v>
          </cell>
          <cell r="P4843">
            <v>1.0999999999999999E-2</v>
          </cell>
          <cell r="AE4843">
            <v>3</v>
          </cell>
        </row>
        <row r="4844">
          <cell r="D4844" t="str">
            <v>VIRT_979C</v>
          </cell>
          <cell r="P4844">
            <v>1.2999999999999999E-2</v>
          </cell>
          <cell r="AE4844">
            <v>1</v>
          </cell>
        </row>
        <row r="4845">
          <cell r="D4845" t="str">
            <v>VIRT_979C</v>
          </cell>
          <cell r="P4845">
            <v>1.2999999999999999E-2</v>
          </cell>
          <cell r="AE4845">
            <v>2</v>
          </cell>
        </row>
        <row r="4846">
          <cell r="D4846" t="str">
            <v>VIRT_979C</v>
          </cell>
          <cell r="P4846">
            <v>1.2999999999999999E-2</v>
          </cell>
          <cell r="AE4846">
            <v>3</v>
          </cell>
        </row>
        <row r="4847">
          <cell r="D4847" t="str">
            <v>VIRT_97C</v>
          </cell>
          <cell r="P4847">
            <v>8.3000000000000004E-2</v>
          </cell>
          <cell r="AE4847">
            <v>1</v>
          </cell>
        </row>
        <row r="4848">
          <cell r="D4848" t="str">
            <v>VIRT_97C</v>
          </cell>
          <cell r="P4848">
            <v>8.3000000000000004E-2</v>
          </cell>
          <cell r="AE4848">
            <v>2</v>
          </cell>
        </row>
        <row r="4849">
          <cell r="D4849" t="str">
            <v>VIRT_97C</v>
          </cell>
          <cell r="P4849">
            <v>8.3000000000000004E-2</v>
          </cell>
          <cell r="AE4849">
            <v>3</v>
          </cell>
        </row>
        <row r="4850">
          <cell r="D4850" t="str">
            <v>VIRT_983C</v>
          </cell>
          <cell r="P4850">
            <v>0.25</v>
          </cell>
          <cell r="AE4850">
            <v>1</v>
          </cell>
        </row>
        <row r="4851">
          <cell r="D4851" t="str">
            <v>VIRT_983C</v>
          </cell>
          <cell r="P4851">
            <v>0.25</v>
          </cell>
          <cell r="AE4851">
            <v>2</v>
          </cell>
        </row>
        <row r="4852">
          <cell r="D4852" t="str">
            <v>VIRT_983C</v>
          </cell>
          <cell r="P4852">
            <v>0.25</v>
          </cell>
          <cell r="AE4852">
            <v>3</v>
          </cell>
        </row>
        <row r="4853">
          <cell r="D4853" t="str">
            <v>VIRT_988C</v>
          </cell>
          <cell r="P4853">
            <v>0.03</v>
          </cell>
          <cell r="AE4853">
            <v>1</v>
          </cell>
        </row>
        <row r="4854">
          <cell r="D4854" t="str">
            <v>VIRT_988C</v>
          </cell>
          <cell r="P4854">
            <v>0.03</v>
          </cell>
          <cell r="AE4854">
            <v>2</v>
          </cell>
        </row>
        <row r="4855">
          <cell r="D4855" t="str">
            <v>VIRT_988C</v>
          </cell>
          <cell r="P4855">
            <v>0.03</v>
          </cell>
          <cell r="AE4855">
            <v>3</v>
          </cell>
        </row>
        <row r="4856">
          <cell r="D4856" t="str">
            <v>VIRT_98C</v>
          </cell>
          <cell r="P4856">
            <v>0.115</v>
          </cell>
          <cell r="AE4856">
            <v>1</v>
          </cell>
        </row>
        <row r="4857">
          <cell r="D4857" t="str">
            <v>VIRT_98C</v>
          </cell>
          <cell r="P4857">
            <v>0.115</v>
          </cell>
          <cell r="AE4857">
            <v>2</v>
          </cell>
        </row>
        <row r="4858">
          <cell r="D4858" t="str">
            <v>VIRT_98C</v>
          </cell>
          <cell r="P4858">
            <v>0.115</v>
          </cell>
          <cell r="AE4858">
            <v>3</v>
          </cell>
        </row>
        <row r="4859">
          <cell r="D4859" t="str">
            <v>VIRT_990C</v>
          </cell>
          <cell r="P4859">
            <v>0.2</v>
          </cell>
          <cell r="AE4859">
            <v>1</v>
          </cell>
        </row>
        <row r="4860">
          <cell r="D4860" t="str">
            <v>VIRT_990C</v>
          </cell>
          <cell r="P4860">
            <v>0.2</v>
          </cell>
          <cell r="AE4860">
            <v>2</v>
          </cell>
        </row>
        <row r="4861">
          <cell r="D4861" t="str">
            <v>VIRT_990C</v>
          </cell>
          <cell r="P4861">
            <v>0.2</v>
          </cell>
          <cell r="AE4861">
            <v>3</v>
          </cell>
        </row>
        <row r="4862">
          <cell r="D4862" t="str">
            <v>VIRT_991C</v>
          </cell>
          <cell r="P4862">
            <v>0.41</v>
          </cell>
          <cell r="AE4862">
            <v>1</v>
          </cell>
        </row>
        <row r="4863">
          <cell r="D4863" t="str">
            <v>VIRT_991C</v>
          </cell>
          <cell r="P4863">
            <v>0.41</v>
          </cell>
          <cell r="AE4863">
            <v>2</v>
          </cell>
        </row>
        <row r="4864">
          <cell r="D4864" t="str">
            <v>VIRT_991C</v>
          </cell>
          <cell r="P4864">
            <v>0.41</v>
          </cell>
          <cell r="AE4864">
            <v>3</v>
          </cell>
        </row>
        <row r="4865">
          <cell r="D4865" t="str">
            <v>VIRT_994C</v>
          </cell>
          <cell r="P4865">
            <v>4.3999999999999997E-2</v>
          </cell>
          <cell r="AE4865">
            <v>1</v>
          </cell>
        </row>
        <row r="4866">
          <cell r="D4866" t="str">
            <v>VIRT_994C</v>
          </cell>
          <cell r="P4866">
            <v>4.3999999999999997E-2</v>
          </cell>
          <cell r="AE4866">
            <v>2</v>
          </cell>
        </row>
        <row r="4867">
          <cell r="D4867" t="str">
            <v>VIRT_994C</v>
          </cell>
          <cell r="P4867">
            <v>4.3999999999999997E-2</v>
          </cell>
          <cell r="AE4867">
            <v>3</v>
          </cell>
        </row>
        <row r="4868">
          <cell r="D4868" t="str">
            <v>VIRT_997C</v>
          </cell>
          <cell r="P4868">
            <v>0.23</v>
          </cell>
          <cell r="AE4868">
            <v>1</v>
          </cell>
        </row>
        <row r="4869">
          <cell r="D4869" t="str">
            <v>VIRT_997C</v>
          </cell>
          <cell r="P4869">
            <v>0.23</v>
          </cell>
          <cell r="AE4869">
            <v>2</v>
          </cell>
        </row>
        <row r="4870">
          <cell r="D4870" t="str">
            <v>VIRT_997C</v>
          </cell>
          <cell r="P4870">
            <v>0.23</v>
          </cell>
          <cell r="AE4870">
            <v>3</v>
          </cell>
        </row>
        <row r="4871">
          <cell r="D4871" t="str">
            <v>VIRT_999C</v>
          </cell>
          <cell r="P4871">
            <v>3.5999999999999997E-2</v>
          </cell>
          <cell r="AE4871">
            <v>1</v>
          </cell>
        </row>
        <row r="4872">
          <cell r="D4872" t="str">
            <v>VIRT_999C</v>
          </cell>
          <cell r="P4872">
            <v>3.5999999999999997E-2</v>
          </cell>
          <cell r="AE4872">
            <v>2</v>
          </cell>
        </row>
        <row r="4873">
          <cell r="D4873" t="str">
            <v>VIRT_999C</v>
          </cell>
          <cell r="P4873">
            <v>3.5999999999999997E-2</v>
          </cell>
          <cell r="AE4873">
            <v>3</v>
          </cell>
        </row>
        <row r="4874">
          <cell r="D4874" t="str">
            <v>VIRT_99C</v>
          </cell>
          <cell r="P4874">
            <v>0.8</v>
          </cell>
          <cell r="AE4874">
            <v>1</v>
          </cell>
        </row>
        <row r="4875">
          <cell r="D4875" t="str">
            <v>VIRT_99C</v>
          </cell>
          <cell r="P4875">
            <v>0.8</v>
          </cell>
          <cell r="AE4875">
            <v>2</v>
          </cell>
        </row>
        <row r="4876">
          <cell r="D4876" t="str">
            <v>VIRT_99C</v>
          </cell>
          <cell r="P4876">
            <v>0.8</v>
          </cell>
          <cell r="AE4876">
            <v>3</v>
          </cell>
        </row>
      </sheetData>
      <sheetData sheetId="1"/>
      <sheetData sheetId="2"/>
      <sheetData sheetId="3">
        <row r="9">
          <cell r="C9">
            <v>85.154778000000022</v>
          </cell>
        </row>
      </sheetData>
      <sheetData sheetId="4"/>
      <sheetData sheetId="5">
        <row r="3">
          <cell r="C3">
            <v>36.406350000000018</v>
          </cell>
        </row>
      </sheetData>
      <sheetData sheetId="6">
        <row r="8">
          <cell r="B8">
            <v>334.29949999999843</v>
          </cell>
        </row>
      </sheetData>
      <sheetData sheetId="7">
        <row r="8">
          <cell r="B8">
            <v>154.11150000000072</v>
          </cell>
        </row>
      </sheetData>
      <sheetData sheetId="8">
        <row r="5">
          <cell r="F5">
            <v>30908.832999999981</v>
          </cell>
        </row>
      </sheetData>
      <sheetData sheetId="9">
        <row r="8">
          <cell r="C8">
            <v>334.29950000000076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tabSelected="1" workbookViewId="0"/>
  </sheetViews>
  <sheetFormatPr defaultRowHeight="12.75" x14ac:dyDescent="0.2"/>
  <cols>
    <col min="1" max="3" width="9.140625" customWidth="1"/>
    <col min="9" max="10" width="9.140625" customWidth="1"/>
  </cols>
  <sheetData>
    <row r="1" spans="1:10" s="99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9" customForma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s="99" customForma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s="99" customFormat="1" x14ac:dyDescent="0.2">
      <c r="A4" s="5"/>
      <c r="B4" s="5"/>
      <c r="C4" s="5"/>
      <c r="D4" s="97"/>
      <c r="E4" s="85"/>
      <c r="F4" s="85"/>
      <c r="G4" s="85"/>
      <c r="H4" s="5"/>
      <c r="I4" s="5"/>
      <c r="J4" s="98"/>
    </row>
    <row r="5" spans="1:10" s="99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9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9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9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9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9" customFormat="1" x14ac:dyDescent="0.2">
      <c r="A10" s="5"/>
      <c r="B10" s="100"/>
      <c r="C10" s="5"/>
      <c r="D10" s="5"/>
      <c r="E10" s="5"/>
      <c r="F10" s="5"/>
      <c r="G10" s="5"/>
      <c r="H10" s="5"/>
      <c r="I10" s="101"/>
      <c r="J10" s="5"/>
    </row>
    <row r="11" spans="1:10" s="99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9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9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9" customFormat="1" x14ac:dyDescent="0.2">
      <c r="A14" s="86"/>
      <c r="B14" s="87"/>
      <c r="C14" s="88"/>
      <c r="D14" s="89"/>
      <c r="E14" s="89"/>
      <c r="F14" s="89"/>
      <c r="G14" s="89"/>
      <c r="H14" s="89"/>
      <c r="I14" s="89"/>
      <c r="J14" s="86"/>
    </row>
    <row r="15" spans="1:10" s="99" customFormat="1" x14ac:dyDescent="0.2">
      <c r="A15" s="86"/>
      <c r="B15" s="87"/>
      <c r="C15" s="88"/>
      <c r="D15" s="89"/>
      <c r="E15" s="89"/>
      <c r="F15" s="89"/>
      <c r="G15" s="89"/>
      <c r="H15" s="89"/>
      <c r="I15" s="89"/>
      <c r="J15" s="86"/>
    </row>
    <row r="16" spans="1:10" s="99" customFormat="1" x14ac:dyDescent="0.2">
      <c r="A16" s="86"/>
      <c r="B16" s="87"/>
      <c r="C16" s="88"/>
      <c r="D16" s="89"/>
      <c r="E16" s="89"/>
      <c r="F16" s="89"/>
      <c r="G16" s="89"/>
      <c r="H16" s="89"/>
      <c r="I16" s="89"/>
      <c r="J16" s="86"/>
    </row>
    <row r="17" spans="1:10" s="99" customFormat="1" x14ac:dyDescent="0.2">
      <c r="A17" s="86"/>
      <c r="B17" s="87"/>
      <c r="C17" s="88"/>
      <c r="D17" s="89"/>
      <c r="E17" s="89"/>
      <c r="F17" s="89"/>
      <c r="G17" s="89"/>
      <c r="H17" s="89"/>
      <c r="I17" s="89"/>
      <c r="J17" s="86"/>
    </row>
    <row r="18" spans="1:10" s="99" customFormat="1" x14ac:dyDescent="0.2">
      <c r="A18" s="86"/>
      <c r="B18" s="87"/>
      <c r="C18" s="88"/>
      <c r="D18" s="89"/>
      <c r="E18" s="89"/>
      <c r="F18" s="89"/>
      <c r="G18" s="89"/>
      <c r="H18" s="89"/>
      <c r="I18" s="89"/>
      <c r="J18" s="86"/>
    </row>
    <row r="19" spans="1:10" s="99" customFormat="1" x14ac:dyDescent="0.2">
      <c r="A19" s="86"/>
      <c r="B19" s="87"/>
      <c r="C19" s="88"/>
      <c r="D19" s="89"/>
      <c r="E19" s="89"/>
      <c r="F19" s="89"/>
      <c r="G19" s="89"/>
      <c r="H19" s="89"/>
      <c r="I19" s="89"/>
      <c r="J19" s="86"/>
    </row>
    <row r="20" spans="1:10" s="99" customFormat="1" x14ac:dyDescent="0.2">
      <c r="A20" s="86"/>
      <c r="B20" s="87"/>
      <c r="C20" s="88"/>
      <c r="D20" s="89"/>
      <c r="E20" s="89"/>
      <c r="F20" s="89"/>
      <c r="G20" s="89"/>
      <c r="H20" s="89"/>
      <c r="I20" s="89"/>
      <c r="J20" s="86"/>
    </row>
    <row r="22" spans="1:10" s="99" customFormat="1" x14ac:dyDescent="0.2">
      <c r="A22" s="86"/>
      <c r="B22" s="87"/>
      <c r="C22" s="88"/>
      <c r="D22" s="89"/>
      <c r="E22" s="89"/>
      <c r="F22" s="89"/>
      <c r="G22" s="89"/>
      <c r="H22" s="89"/>
      <c r="I22" s="89"/>
      <c r="J22" s="86"/>
    </row>
    <row r="23" spans="1:10" s="99" customFormat="1" x14ac:dyDescent="0.2">
      <c r="A23" s="86"/>
      <c r="B23" s="87"/>
      <c r="C23" s="88"/>
      <c r="D23" s="89"/>
      <c r="E23" s="89"/>
      <c r="F23" s="89"/>
      <c r="G23" s="89"/>
      <c r="H23" s="89"/>
      <c r="I23" s="89"/>
      <c r="J23" s="86"/>
    </row>
    <row r="24" spans="1:10" s="99" customFormat="1" x14ac:dyDescent="0.2">
      <c r="A24" s="86"/>
      <c r="B24" s="87"/>
      <c r="C24" s="88"/>
      <c r="D24" s="89"/>
      <c r="E24" s="89"/>
      <c r="F24" s="89"/>
      <c r="G24" s="89"/>
      <c r="H24" s="89"/>
      <c r="I24" s="89"/>
      <c r="J24" s="86"/>
    </row>
    <row r="25" spans="1:10" s="99" customFormat="1" ht="150.75" customHeight="1" x14ac:dyDescent="0.7">
      <c r="A25" s="635" t="s">
        <v>297</v>
      </c>
      <c r="B25" s="636"/>
      <c r="C25" s="636"/>
      <c r="D25" s="636"/>
      <c r="E25" s="636"/>
      <c r="F25" s="636"/>
      <c r="G25" s="636"/>
      <c r="H25" s="636"/>
      <c r="I25" s="636"/>
      <c r="J25" s="636"/>
    </row>
    <row r="26" spans="1:10" s="99" customFormat="1" x14ac:dyDescent="0.2">
      <c r="A26" s="86"/>
      <c r="B26" s="87"/>
      <c r="C26" s="88"/>
      <c r="D26" s="86"/>
      <c r="E26" s="89"/>
      <c r="F26" s="89"/>
      <c r="G26" s="89"/>
      <c r="H26" s="89"/>
      <c r="I26" s="89"/>
      <c r="J26" s="86"/>
    </row>
    <row r="27" spans="1:10" s="99" customFormat="1" x14ac:dyDescent="0.2"/>
    <row r="28" spans="1:10" s="99" customFormat="1" x14ac:dyDescent="0.2">
      <c r="A28" s="86"/>
      <c r="B28" s="90"/>
      <c r="C28" s="88"/>
      <c r="D28" s="86"/>
      <c r="E28" s="89"/>
      <c r="F28" s="89"/>
      <c r="G28" s="89"/>
      <c r="H28" s="89"/>
      <c r="I28" s="89"/>
      <c r="J28" s="86"/>
    </row>
    <row r="29" spans="1:10" s="99" customFormat="1" x14ac:dyDescent="0.2">
      <c r="A29" s="86"/>
      <c r="B29" s="87"/>
      <c r="C29" s="88"/>
      <c r="D29" s="86"/>
      <c r="E29" s="89"/>
      <c r="F29" s="89"/>
      <c r="G29" s="89"/>
      <c r="H29" s="89"/>
      <c r="I29" s="89"/>
      <c r="J29" s="86"/>
    </row>
    <row r="30" spans="1:10" s="99" customFormat="1" ht="21.75" customHeight="1" x14ac:dyDescent="0.2">
      <c r="A30" s="637" t="s">
        <v>306</v>
      </c>
      <c r="B30" s="637"/>
      <c r="C30" s="637"/>
      <c r="D30" s="637"/>
      <c r="E30" s="637"/>
      <c r="F30" s="637"/>
      <c r="G30" s="637"/>
      <c r="H30" s="637"/>
      <c r="I30" s="637"/>
      <c r="J30" s="637"/>
    </row>
    <row r="31" spans="1:10" s="99" customFormat="1" x14ac:dyDescent="0.2">
      <c r="A31" s="86"/>
      <c r="B31" s="87"/>
      <c r="C31" s="86"/>
      <c r="D31" s="86"/>
      <c r="E31" s="89"/>
      <c r="F31" s="89"/>
      <c r="G31" s="89"/>
      <c r="H31" s="89"/>
      <c r="I31" s="89"/>
      <c r="J31" s="86"/>
    </row>
    <row r="32" spans="1:10" s="99" customFormat="1" x14ac:dyDescent="0.2"/>
    <row r="33" spans="2:10" s="99" customFormat="1" x14ac:dyDescent="0.2"/>
    <row r="34" spans="2:10" s="99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9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9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9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9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9" customFormat="1" x14ac:dyDescent="0.2"/>
    <row r="40" spans="2:10" s="99" customFormat="1" x14ac:dyDescent="0.2">
      <c r="B40" s="102"/>
      <c r="C40" s="102"/>
      <c r="D40" s="102"/>
      <c r="E40" s="102"/>
      <c r="F40" s="102"/>
      <c r="G40" s="102"/>
      <c r="H40" s="102"/>
      <c r="I40" s="102"/>
    </row>
    <row r="41" spans="2:10" s="99" customFormat="1" x14ac:dyDescent="0.2"/>
    <row r="42" spans="2:10" s="99" customFormat="1" x14ac:dyDescent="0.2"/>
    <row r="43" spans="2:10" s="99" customFormat="1" x14ac:dyDescent="0.2"/>
    <row r="44" spans="2:10" s="99" customFormat="1" x14ac:dyDescent="0.2"/>
    <row r="45" spans="2:10" s="99" customFormat="1" x14ac:dyDescent="0.2"/>
    <row r="46" spans="2:10" s="99" customFormat="1" x14ac:dyDescent="0.2"/>
    <row r="47" spans="2:10" s="99" customFormat="1" x14ac:dyDescent="0.2"/>
    <row r="48" spans="2:10" s="99" customFormat="1" x14ac:dyDescent="0.2"/>
    <row r="49" spans="1:10" s="99" customFormat="1" x14ac:dyDescent="0.2"/>
    <row r="50" spans="1:10" s="99" customFormat="1" x14ac:dyDescent="0.2"/>
    <row r="51" spans="1:10" s="99" customFormat="1" ht="18.75" x14ac:dyDescent="0.2">
      <c r="A51" s="638" t="s">
        <v>296</v>
      </c>
      <c r="B51" s="638"/>
      <c r="C51" s="638"/>
      <c r="D51" s="638"/>
      <c r="E51" s="638"/>
      <c r="F51" s="638"/>
      <c r="G51" s="638"/>
      <c r="H51" s="638"/>
      <c r="I51" s="638"/>
      <c r="J51" s="638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2"/>
  <sheetViews>
    <sheetView showGridLines="0" zoomScaleNormal="100" workbookViewId="0"/>
  </sheetViews>
  <sheetFormatPr defaultRowHeight="12" x14ac:dyDescent="0.2"/>
  <cols>
    <col min="1" max="1" width="17.28515625" style="53" customWidth="1"/>
    <col min="2" max="4" width="8.7109375" style="53" customWidth="1"/>
    <col min="5" max="7" width="7.85546875" style="53" customWidth="1"/>
    <col min="8" max="10" width="7.28515625" style="53" customWidth="1"/>
    <col min="11" max="13" width="8.7109375" style="53" customWidth="1"/>
    <col min="14" max="16" width="9.7109375" style="53" customWidth="1"/>
    <col min="17" max="17" width="9.5703125" style="53" customWidth="1"/>
    <col min="18" max="18" width="13.28515625" style="53" customWidth="1"/>
    <col min="19" max="19" width="13.85546875" style="53" customWidth="1"/>
    <col min="20" max="20" width="14" style="53" customWidth="1"/>
    <col min="21" max="16384" width="9.140625" style="53"/>
  </cols>
  <sheetData>
    <row r="1" spans="1:16" s="189" customFormat="1" ht="18.75" x14ac:dyDescent="0.3">
      <c r="A1" s="121" t="s">
        <v>346</v>
      </c>
      <c r="B1" s="620"/>
      <c r="C1" s="620"/>
      <c r="D1" s="620"/>
      <c r="P1" s="194" t="str">
        <f>Obsah!$A$1</f>
        <v>I. čtvrtletí 2016</v>
      </c>
    </row>
    <row r="2" spans="1:16" ht="7.5" customHeight="1" x14ac:dyDescent="0.2"/>
    <row r="3" spans="1:16" ht="12.75" customHeight="1" x14ac:dyDescent="0.2">
      <c r="A3" s="695"/>
      <c r="B3" s="664" t="s">
        <v>33</v>
      </c>
      <c r="C3" s="662"/>
      <c r="D3" s="665"/>
      <c r="E3" s="662" t="s">
        <v>315</v>
      </c>
      <c r="F3" s="662"/>
      <c r="G3" s="665"/>
      <c r="H3" s="664" t="s">
        <v>318</v>
      </c>
      <c r="I3" s="662"/>
      <c r="J3" s="665"/>
      <c r="K3" s="664" t="s">
        <v>6</v>
      </c>
      <c r="L3" s="662"/>
      <c r="M3" s="662"/>
      <c r="N3" s="664" t="s">
        <v>301</v>
      </c>
      <c r="O3" s="662"/>
      <c r="P3" s="662"/>
    </row>
    <row r="4" spans="1:16" ht="12.75" customHeight="1" x14ac:dyDescent="0.2">
      <c r="A4" s="695"/>
      <c r="B4" s="667" t="s">
        <v>160</v>
      </c>
      <c r="C4" s="666"/>
      <c r="D4" s="668"/>
      <c r="E4" s="696" t="s">
        <v>160</v>
      </c>
      <c r="F4" s="697"/>
      <c r="G4" s="698"/>
      <c r="H4" s="696" t="s">
        <v>160</v>
      </c>
      <c r="I4" s="697"/>
      <c r="J4" s="698"/>
      <c r="K4" s="696" t="s">
        <v>160</v>
      </c>
      <c r="L4" s="697"/>
      <c r="M4" s="698"/>
      <c r="N4" s="696" t="s">
        <v>7</v>
      </c>
      <c r="O4" s="697"/>
      <c r="P4" s="697"/>
    </row>
    <row r="5" spans="1:16" ht="12.75" customHeight="1" x14ac:dyDescent="0.2">
      <c r="A5" s="695"/>
      <c r="B5" s="616" t="s">
        <v>83</v>
      </c>
      <c r="C5" s="616" t="s">
        <v>84</v>
      </c>
      <c r="D5" s="616" t="s">
        <v>85</v>
      </c>
      <c r="E5" s="616" t="s">
        <v>83</v>
      </c>
      <c r="F5" s="616" t="s">
        <v>84</v>
      </c>
      <c r="G5" s="616" t="s">
        <v>85</v>
      </c>
      <c r="H5" s="616" t="s">
        <v>83</v>
      </c>
      <c r="I5" s="616" t="s">
        <v>84</v>
      </c>
      <c r="J5" s="616" t="s">
        <v>85</v>
      </c>
      <c r="K5" s="616" t="s">
        <v>83</v>
      </c>
      <c r="L5" s="616" t="s">
        <v>84</v>
      </c>
      <c r="M5" s="616" t="s">
        <v>85</v>
      </c>
      <c r="N5" s="616" t="s">
        <v>83</v>
      </c>
      <c r="O5" s="616" t="s">
        <v>84</v>
      </c>
      <c r="P5" s="448" t="s">
        <v>85</v>
      </c>
    </row>
    <row r="6" spans="1:16" ht="12.75" customHeight="1" x14ac:dyDescent="0.2">
      <c r="A6" s="704" t="s">
        <v>181</v>
      </c>
      <c r="B6" s="643">
        <f>SUM(B7:D7)</f>
        <v>522380.45200000005</v>
      </c>
      <c r="C6" s="644"/>
      <c r="D6" s="644"/>
      <c r="E6" s="643">
        <f t="shared" ref="E6" si="0">SUM(E7:G7)</f>
        <v>48595.521000000008</v>
      </c>
      <c r="F6" s="644"/>
      <c r="G6" s="644"/>
      <c r="H6" s="643">
        <f t="shared" ref="H6" si="1">SUM(H7:J7)</f>
        <v>14853.945000000002</v>
      </c>
      <c r="I6" s="644"/>
      <c r="J6" s="644"/>
      <c r="K6" s="643">
        <f t="shared" ref="K6" si="2">SUM(K7:M7)</f>
        <v>473784.93099999998</v>
      </c>
      <c r="L6" s="644"/>
      <c r="M6" s="644"/>
      <c r="N6" s="643">
        <f t="shared" ref="N6" si="3">SUM(N7:P7)</f>
        <v>3928342.6669999994</v>
      </c>
      <c r="O6" s="644"/>
      <c r="P6" s="644"/>
    </row>
    <row r="7" spans="1:16" x14ac:dyDescent="0.2">
      <c r="A7" s="701"/>
      <c r="B7" s="497">
        <f>SUM(B8:B14)</f>
        <v>165244.625</v>
      </c>
      <c r="C7" s="487">
        <f t="shared" ref="C7:P7" si="4">SUM(C8:C14)</f>
        <v>168765.70200000002</v>
      </c>
      <c r="D7" s="486">
        <f t="shared" si="4"/>
        <v>188370.125</v>
      </c>
      <c r="E7" s="487">
        <f t="shared" si="4"/>
        <v>14505.641</v>
      </c>
      <c r="F7" s="487">
        <f t="shared" si="4"/>
        <v>15823.329</v>
      </c>
      <c r="G7" s="487">
        <f t="shared" si="4"/>
        <v>18266.551000000003</v>
      </c>
      <c r="H7" s="497">
        <f t="shared" si="4"/>
        <v>4764.9980000000005</v>
      </c>
      <c r="I7" s="487">
        <f t="shared" si="4"/>
        <v>4964.9930000000013</v>
      </c>
      <c r="J7" s="486">
        <f t="shared" si="4"/>
        <v>5123.9539999999997</v>
      </c>
      <c r="K7" s="452">
        <f t="shared" si="4"/>
        <v>150738.984</v>
      </c>
      <c r="L7" s="453">
        <f t="shared" si="4"/>
        <v>152942.37299999999</v>
      </c>
      <c r="M7" s="491">
        <f t="shared" si="4"/>
        <v>170103.57399999999</v>
      </c>
      <c r="N7" s="453">
        <f t="shared" si="4"/>
        <v>1312811.8509999996</v>
      </c>
      <c r="O7" s="453">
        <f t="shared" si="4"/>
        <v>1222719.0909999998</v>
      </c>
      <c r="P7" s="453">
        <f t="shared" si="4"/>
        <v>1392811.7249999999</v>
      </c>
    </row>
    <row r="8" spans="1:16" x14ac:dyDescent="0.2">
      <c r="A8" s="206" t="s">
        <v>114</v>
      </c>
      <c r="B8" s="376">
        <v>15033.630000000001</v>
      </c>
      <c r="C8" s="54">
        <v>22549.206999999999</v>
      </c>
      <c r="D8" s="377">
        <v>26168.603999999999</v>
      </c>
      <c r="E8" s="54">
        <v>1587.8729999999998</v>
      </c>
      <c r="F8" s="54">
        <v>2708.6059999999998</v>
      </c>
      <c r="G8" s="54">
        <v>3141.0010000000002</v>
      </c>
      <c r="H8" s="376">
        <v>404.06</v>
      </c>
      <c r="I8" s="54">
        <v>490.19499999999999</v>
      </c>
      <c r="J8" s="377">
        <v>507.673</v>
      </c>
      <c r="K8" s="376">
        <v>13445.757000000001</v>
      </c>
      <c r="L8" s="54">
        <v>19840.600999999999</v>
      </c>
      <c r="M8" s="377">
        <v>23027.602999999999</v>
      </c>
      <c r="N8" s="54">
        <v>76555.695000000007</v>
      </c>
      <c r="O8" s="54">
        <v>89998.409999999989</v>
      </c>
      <c r="P8" s="54">
        <v>95367.93299999999</v>
      </c>
    </row>
    <row r="9" spans="1:16" x14ac:dyDescent="0.2">
      <c r="A9" s="319" t="s">
        <v>280</v>
      </c>
      <c r="B9" s="374">
        <v>59309.42</v>
      </c>
      <c r="C9" s="59">
        <v>52051.906000000003</v>
      </c>
      <c r="D9" s="375">
        <v>58037.728999999999</v>
      </c>
      <c r="E9" s="202">
        <v>5707.63</v>
      </c>
      <c r="F9" s="59">
        <v>4654.2979999999998</v>
      </c>
      <c r="G9" s="29">
        <v>5693.9170000000004</v>
      </c>
      <c r="H9" s="374">
        <v>2004.64</v>
      </c>
      <c r="I9" s="59">
        <v>1819.93</v>
      </c>
      <c r="J9" s="375">
        <v>1992.9</v>
      </c>
      <c r="K9" s="374">
        <v>53601.79</v>
      </c>
      <c r="L9" s="59">
        <v>47397.608</v>
      </c>
      <c r="M9" s="375">
        <v>52343.811999999998</v>
      </c>
      <c r="N9" s="202">
        <v>689746.93599999987</v>
      </c>
      <c r="O9" s="59">
        <v>582847.69000000006</v>
      </c>
      <c r="P9" s="29">
        <v>667000.73400000005</v>
      </c>
    </row>
    <row r="10" spans="1:16" x14ac:dyDescent="0.2">
      <c r="A10" s="319" t="s">
        <v>115</v>
      </c>
      <c r="B10" s="374">
        <v>171.86199999999999</v>
      </c>
      <c r="C10" s="59">
        <v>184.50600000000003</v>
      </c>
      <c r="D10" s="375">
        <v>238.126</v>
      </c>
      <c r="E10" s="202">
        <v>1.8259999999999998</v>
      </c>
      <c r="F10" s="59">
        <v>1.43</v>
      </c>
      <c r="G10" s="29">
        <v>2.694</v>
      </c>
      <c r="H10" s="374">
        <v>0</v>
      </c>
      <c r="I10" s="59">
        <v>0</v>
      </c>
      <c r="J10" s="375">
        <v>0</v>
      </c>
      <c r="K10" s="374">
        <v>170.036</v>
      </c>
      <c r="L10" s="59">
        <v>183.07600000000002</v>
      </c>
      <c r="M10" s="375">
        <v>235.43200000000002</v>
      </c>
      <c r="N10" s="202">
        <v>638.51700000000005</v>
      </c>
      <c r="O10" s="59">
        <v>551.46299999999997</v>
      </c>
      <c r="P10" s="29">
        <v>790.97700000000009</v>
      </c>
    </row>
    <row r="11" spans="1:16" x14ac:dyDescent="0.2">
      <c r="A11" s="319" t="s">
        <v>116</v>
      </c>
      <c r="B11" s="374">
        <v>5612.4849999999997</v>
      </c>
      <c r="C11" s="59">
        <v>8099.9939999999997</v>
      </c>
      <c r="D11" s="375">
        <v>9416.3459999999977</v>
      </c>
      <c r="E11" s="202">
        <v>66.006</v>
      </c>
      <c r="F11" s="59">
        <v>120.55600000000001</v>
      </c>
      <c r="G11" s="29">
        <v>150.93399999999997</v>
      </c>
      <c r="H11" s="374">
        <v>63.981000000000002</v>
      </c>
      <c r="I11" s="59">
        <v>335.291</v>
      </c>
      <c r="J11" s="375">
        <v>365.28300000000002</v>
      </c>
      <c r="K11" s="374">
        <v>5546.4789999999994</v>
      </c>
      <c r="L11" s="59">
        <v>7979.4380000000001</v>
      </c>
      <c r="M11" s="375">
        <v>9265.4119999999984</v>
      </c>
      <c r="N11" s="202">
        <v>43188.426999999996</v>
      </c>
      <c r="O11" s="59">
        <v>50184.831999999995</v>
      </c>
      <c r="P11" s="29">
        <v>55839.926000000007</v>
      </c>
    </row>
    <row r="12" spans="1:16" x14ac:dyDescent="0.2">
      <c r="A12" s="319" t="s">
        <v>117</v>
      </c>
      <c r="B12" s="374">
        <v>7.0000000000000007E-2</v>
      </c>
      <c r="C12" s="59">
        <v>2.6960000000000002</v>
      </c>
      <c r="D12" s="375">
        <v>12.789</v>
      </c>
      <c r="E12" s="202">
        <v>0</v>
      </c>
      <c r="F12" s="59">
        <v>1.262</v>
      </c>
      <c r="G12" s="29">
        <v>0.68400000000000005</v>
      </c>
      <c r="H12" s="374">
        <v>0</v>
      </c>
      <c r="I12" s="59">
        <v>0</v>
      </c>
      <c r="J12" s="375">
        <v>0</v>
      </c>
      <c r="K12" s="374">
        <v>7.0000000000000007E-2</v>
      </c>
      <c r="L12" s="59">
        <v>1.4340000000000002</v>
      </c>
      <c r="M12" s="375">
        <v>12.105</v>
      </c>
      <c r="N12" s="202">
        <v>0</v>
      </c>
      <c r="O12" s="59">
        <v>0</v>
      </c>
      <c r="P12" s="29">
        <v>0</v>
      </c>
    </row>
    <row r="13" spans="1:16" ht="22.5" customHeight="1" x14ac:dyDescent="0.2">
      <c r="A13" s="319" t="s">
        <v>118</v>
      </c>
      <c r="B13" s="374">
        <v>76560.707999999984</v>
      </c>
      <c r="C13" s="59">
        <v>80639.774000000019</v>
      </c>
      <c r="D13" s="375">
        <v>89092.769</v>
      </c>
      <c r="E13" s="202">
        <v>7007.9459999999999</v>
      </c>
      <c r="F13" s="59">
        <v>8273.0070000000014</v>
      </c>
      <c r="G13" s="29">
        <v>9215.2540000000026</v>
      </c>
      <c r="H13" s="374">
        <v>2019.1069999999997</v>
      </c>
      <c r="I13" s="59">
        <v>2309.0170000000003</v>
      </c>
      <c r="J13" s="375">
        <v>2244.5099999999998</v>
      </c>
      <c r="K13" s="374">
        <v>69552.761999999988</v>
      </c>
      <c r="L13" s="59">
        <v>72366.767000000022</v>
      </c>
      <c r="M13" s="375">
        <v>79877.514999999999</v>
      </c>
      <c r="N13" s="202">
        <v>484178.88599999994</v>
      </c>
      <c r="O13" s="59">
        <v>495685.51599999995</v>
      </c>
      <c r="P13" s="29">
        <v>569678.44599999988</v>
      </c>
    </row>
    <row r="14" spans="1:16" ht="36" customHeight="1" thickBot="1" x14ac:dyDescent="0.25">
      <c r="A14" s="207" t="s">
        <v>235</v>
      </c>
      <c r="B14" s="313">
        <v>8556.4499999999989</v>
      </c>
      <c r="C14" s="41">
        <v>5237.6190000000006</v>
      </c>
      <c r="D14" s="223">
        <v>5403.7620000000015</v>
      </c>
      <c r="E14" s="41">
        <v>134.36000000000001</v>
      </c>
      <c r="F14" s="41">
        <v>64.17</v>
      </c>
      <c r="G14" s="41">
        <v>62.067</v>
      </c>
      <c r="H14" s="313">
        <v>273.20999999999998</v>
      </c>
      <c r="I14" s="41">
        <v>10.56</v>
      </c>
      <c r="J14" s="223">
        <v>13.588000000000001</v>
      </c>
      <c r="K14" s="313">
        <v>8422.0899999999983</v>
      </c>
      <c r="L14" s="41">
        <v>5173.4490000000005</v>
      </c>
      <c r="M14" s="223">
        <v>5341.6950000000015</v>
      </c>
      <c r="N14" s="41">
        <v>18503.39</v>
      </c>
      <c r="O14" s="41">
        <v>3451.18</v>
      </c>
      <c r="P14" s="41">
        <v>4133.7090000000007</v>
      </c>
    </row>
    <row r="15" spans="1:16" s="26" customFormat="1" ht="11.25" x14ac:dyDescent="0.2">
      <c r="P15" s="25" t="s">
        <v>155</v>
      </c>
    </row>
    <row r="16" spans="1:16" ht="11.25" customHeight="1" x14ac:dyDescent="0.2">
      <c r="A16" s="61" t="s">
        <v>114</v>
      </c>
      <c r="B16" s="75">
        <f>SUM(B8:D8)/$B$6</f>
        <v>0.12204025008194601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22" ht="12" customHeight="1" x14ac:dyDescent="0.2">
      <c r="A17" s="61" t="s">
        <v>280</v>
      </c>
      <c r="B17" s="75">
        <f t="shared" ref="B17:B22" si="5">SUM(B9:D9)/$B$6</f>
        <v>0.3242829136339887</v>
      </c>
      <c r="C17" s="61"/>
      <c r="D17" s="61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617"/>
      <c r="R17" s="617"/>
      <c r="S17" s="617"/>
      <c r="T17" s="617"/>
    </row>
    <row r="18" spans="1:22" x14ac:dyDescent="0.2">
      <c r="A18" s="61" t="s">
        <v>115</v>
      </c>
      <c r="B18" s="75">
        <f t="shared" si="5"/>
        <v>1.1380479451784692E-3</v>
      </c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617"/>
      <c r="R18" s="617"/>
      <c r="S18" s="617"/>
      <c r="T18" s="617"/>
    </row>
    <row r="19" spans="1:22" x14ac:dyDescent="0.2">
      <c r="A19" s="61" t="s">
        <v>116</v>
      </c>
      <c r="B19" s="75">
        <f t="shared" si="5"/>
        <v>4.4275824088455734E-2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 x14ac:dyDescent="0.2">
      <c r="A20" s="61" t="s">
        <v>117</v>
      </c>
      <c r="B20" s="75">
        <f t="shared" si="5"/>
        <v>2.9777147939678259E-5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22" x14ac:dyDescent="0.2">
      <c r="A21" s="61" t="s">
        <v>118</v>
      </c>
      <c r="B21" s="75">
        <f t="shared" si="5"/>
        <v>0.47148251826237936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22" x14ac:dyDescent="0.2">
      <c r="A22" s="61" t="s">
        <v>235</v>
      </c>
      <c r="B22" s="75">
        <f t="shared" si="5"/>
        <v>3.6750668840111959E-2</v>
      </c>
      <c r="C22" s="61"/>
      <c r="D22" s="61"/>
      <c r="E22" s="61"/>
      <c r="F22" s="61"/>
      <c r="G22" s="61"/>
      <c r="H22" s="413"/>
      <c r="I22" s="61"/>
      <c r="J22" s="61"/>
      <c r="K22" s="61"/>
      <c r="L22" s="61"/>
      <c r="M22" s="61"/>
      <c r="N22" s="61"/>
      <c r="O22" s="61"/>
      <c r="P22" s="61"/>
    </row>
    <row r="23" spans="1:22" x14ac:dyDescent="0.2">
      <c r="A23" s="61"/>
      <c r="B23" s="75"/>
      <c r="C23" s="61"/>
      <c r="D23" s="61"/>
      <c r="E23" s="61"/>
      <c r="F23" s="61"/>
      <c r="G23" s="61"/>
      <c r="H23" s="413"/>
      <c r="I23" s="61"/>
      <c r="J23" s="61"/>
      <c r="K23" s="61"/>
      <c r="L23" s="61"/>
      <c r="M23" s="61"/>
      <c r="N23" s="61"/>
      <c r="O23" s="61"/>
      <c r="P23" s="61"/>
    </row>
    <row r="24" spans="1:22" x14ac:dyDescent="0.2"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22" s="189" customFormat="1" ht="18.75" x14ac:dyDescent="0.3">
      <c r="A25" s="121" t="s">
        <v>347</v>
      </c>
      <c r="B25" s="620"/>
      <c r="C25" s="620"/>
      <c r="D25" s="620"/>
      <c r="P25" s="194"/>
      <c r="Q25" s="18"/>
      <c r="R25" s="18"/>
      <c r="S25" s="18"/>
      <c r="T25" s="18"/>
      <c r="U25" s="18"/>
      <c r="V25" s="18"/>
    </row>
    <row r="26" spans="1:22" ht="4.5" customHeight="1" x14ac:dyDescent="0.2">
      <c r="Q26" s="18"/>
      <c r="R26" s="18"/>
      <c r="S26" s="18"/>
      <c r="T26" s="18"/>
      <c r="U26" s="18"/>
      <c r="V26" s="18"/>
    </row>
    <row r="27" spans="1:22" ht="13.5" customHeight="1" x14ac:dyDescent="0.2">
      <c r="A27" s="705"/>
      <c r="B27" s="664" t="s">
        <v>33</v>
      </c>
      <c r="C27" s="662"/>
      <c r="D27" s="665"/>
      <c r="E27" s="664" t="s">
        <v>315</v>
      </c>
      <c r="F27" s="662"/>
      <c r="G27" s="665"/>
      <c r="H27" s="664" t="s">
        <v>318</v>
      </c>
      <c r="I27" s="662"/>
      <c r="J27" s="665"/>
      <c r="K27" s="664" t="s">
        <v>6</v>
      </c>
      <c r="L27" s="662"/>
      <c r="M27" s="665"/>
      <c r="N27" s="664" t="s">
        <v>301</v>
      </c>
      <c r="O27" s="662"/>
      <c r="P27" s="662"/>
      <c r="Q27" s="18"/>
      <c r="R27" s="18"/>
      <c r="S27" s="18"/>
      <c r="T27" s="18"/>
      <c r="U27" s="18"/>
      <c r="V27" s="18"/>
    </row>
    <row r="28" spans="1:22" ht="12.75" customHeight="1" x14ac:dyDescent="0.2">
      <c r="A28" s="705"/>
      <c r="B28" s="696" t="s">
        <v>160</v>
      </c>
      <c r="C28" s="697"/>
      <c r="D28" s="698"/>
      <c r="E28" s="696" t="s">
        <v>160</v>
      </c>
      <c r="F28" s="697"/>
      <c r="G28" s="698"/>
      <c r="H28" s="696" t="s">
        <v>160</v>
      </c>
      <c r="I28" s="697"/>
      <c r="J28" s="698"/>
      <c r="K28" s="696" t="s">
        <v>160</v>
      </c>
      <c r="L28" s="697"/>
      <c r="M28" s="698"/>
      <c r="N28" s="696" t="s">
        <v>7</v>
      </c>
      <c r="O28" s="697"/>
      <c r="P28" s="697"/>
      <c r="Q28" s="18"/>
      <c r="R28" s="18"/>
      <c r="S28" s="18"/>
      <c r="T28" s="18"/>
      <c r="U28" s="18"/>
      <c r="V28" s="18"/>
    </row>
    <row r="29" spans="1:22" ht="12.75" customHeight="1" x14ac:dyDescent="0.2">
      <c r="A29" s="705"/>
      <c r="B29" s="616" t="s">
        <v>83</v>
      </c>
      <c r="C29" s="616" t="s">
        <v>84</v>
      </c>
      <c r="D29" s="616" t="s">
        <v>85</v>
      </c>
      <c r="E29" s="448" t="s">
        <v>83</v>
      </c>
      <c r="F29" s="616" t="s">
        <v>84</v>
      </c>
      <c r="G29" s="616" t="s">
        <v>85</v>
      </c>
      <c r="H29" s="616" t="s">
        <v>83</v>
      </c>
      <c r="I29" s="616" t="s">
        <v>84</v>
      </c>
      <c r="J29" s="616" t="s">
        <v>85</v>
      </c>
      <c r="K29" s="616" t="s">
        <v>83</v>
      </c>
      <c r="L29" s="616" t="s">
        <v>84</v>
      </c>
      <c r="M29" s="616" t="s">
        <v>85</v>
      </c>
      <c r="N29" s="616" t="s">
        <v>83</v>
      </c>
      <c r="O29" s="448" t="s">
        <v>84</v>
      </c>
      <c r="P29" s="448" t="s">
        <v>85</v>
      </c>
      <c r="Q29" s="18"/>
      <c r="R29" s="18"/>
      <c r="S29" s="18"/>
      <c r="T29" s="18"/>
      <c r="U29" s="18"/>
      <c r="V29" s="18"/>
    </row>
    <row r="30" spans="1:22" ht="12.75" customHeight="1" x14ac:dyDescent="0.2">
      <c r="A30" s="704" t="s">
        <v>182</v>
      </c>
      <c r="B30" s="643">
        <f>SUM(B31:D31)</f>
        <v>648222.72599999991</v>
      </c>
      <c r="C30" s="644"/>
      <c r="D30" s="645"/>
      <c r="E30" s="643">
        <f>SUM(E31:G31)</f>
        <v>45307.749999999993</v>
      </c>
      <c r="F30" s="644"/>
      <c r="G30" s="645"/>
      <c r="H30" s="643">
        <f t="shared" ref="H30" si="6">SUM(H31:J31)</f>
        <v>4737.3640000000014</v>
      </c>
      <c r="I30" s="644"/>
      <c r="J30" s="645"/>
      <c r="K30" s="643">
        <f t="shared" ref="K30" si="7">SUM(K31:M31)</f>
        <v>602914.97599999991</v>
      </c>
      <c r="L30" s="644"/>
      <c r="M30" s="645"/>
      <c r="N30" s="644">
        <f t="shared" ref="N30" si="8">SUM(N31:P31)</f>
        <v>801333.79499999981</v>
      </c>
      <c r="O30" s="644"/>
      <c r="P30" s="644"/>
      <c r="Q30" s="18"/>
      <c r="R30" s="18"/>
      <c r="S30" s="18"/>
      <c r="T30" s="18"/>
      <c r="U30" s="18"/>
      <c r="V30" s="18"/>
    </row>
    <row r="31" spans="1:22" ht="12.75" customHeight="1" x14ac:dyDescent="0.2">
      <c r="A31" s="701"/>
      <c r="B31" s="452">
        <f>SUM(B32:B34)</f>
        <v>221476.66099999991</v>
      </c>
      <c r="C31" s="453">
        <f t="shared" ref="C31:P31" si="9">SUM(C32:C34)</f>
        <v>205933.92300000007</v>
      </c>
      <c r="D31" s="491">
        <f t="shared" si="9"/>
        <v>220812.14199999991</v>
      </c>
      <c r="E31" s="497">
        <f t="shared" si="9"/>
        <v>15147.71</v>
      </c>
      <c r="F31" s="453">
        <f t="shared" si="9"/>
        <v>14484.766000000003</v>
      </c>
      <c r="G31" s="453">
        <f t="shared" si="9"/>
        <v>15675.27399999999</v>
      </c>
      <c r="H31" s="452">
        <f t="shared" si="9"/>
        <v>1550.7470000000003</v>
      </c>
      <c r="I31" s="453">
        <f t="shared" si="9"/>
        <v>1351.3140000000001</v>
      </c>
      <c r="J31" s="491">
        <f t="shared" si="9"/>
        <v>1835.3030000000003</v>
      </c>
      <c r="K31" s="452">
        <f t="shared" si="9"/>
        <v>206328.95099999994</v>
      </c>
      <c r="L31" s="453">
        <f t="shared" si="9"/>
        <v>191449.15700000006</v>
      </c>
      <c r="M31" s="491">
        <f t="shared" si="9"/>
        <v>205136.86799999993</v>
      </c>
      <c r="N31" s="453">
        <f t="shared" si="9"/>
        <v>281109.23900000012</v>
      </c>
      <c r="O31" s="453">
        <f t="shared" si="9"/>
        <v>252049.04100000003</v>
      </c>
      <c r="P31" s="453">
        <f t="shared" si="9"/>
        <v>268175.51499999966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187" t="s">
        <v>157</v>
      </c>
      <c r="B32" s="376">
        <v>8469.1659999999993</v>
      </c>
      <c r="C32" s="54">
        <v>8382.2800000000007</v>
      </c>
      <c r="D32" s="377">
        <v>9339.4770000000044</v>
      </c>
      <c r="E32" s="496">
        <v>530.25500000000022</v>
      </c>
      <c r="F32" s="54">
        <v>510.85099999999971</v>
      </c>
      <c r="G32" s="54">
        <v>633.64300000000003</v>
      </c>
      <c r="H32" s="376">
        <v>12.647</v>
      </c>
      <c r="I32" s="54">
        <v>11.285</v>
      </c>
      <c r="J32" s="377">
        <v>13.116</v>
      </c>
      <c r="K32" s="376">
        <v>7938.9109999999991</v>
      </c>
      <c r="L32" s="54">
        <v>7871.429000000001</v>
      </c>
      <c r="M32" s="377">
        <v>8705.8340000000044</v>
      </c>
      <c r="N32" s="54">
        <v>11876.65</v>
      </c>
      <c r="O32" s="54">
        <v>12283.599</v>
      </c>
      <c r="P32" s="54">
        <v>13049.325000000001</v>
      </c>
      <c r="Q32" s="18"/>
      <c r="R32" s="18"/>
      <c r="S32" s="18"/>
      <c r="T32" s="18"/>
      <c r="U32" s="18"/>
      <c r="V32" s="18"/>
    </row>
    <row r="33" spans="1:22" ht="12.75" customHeight="1" x14ac:dyDescent="0.2">
      <c r="A33" s="324" t="s">
        <v>158</v>
      </c>
      <c r="B33" s="374">
        <v>8381.0449999999983</v>
      </c>
      <c r="C33" s="59">
        <v>7418.3209999999999</v>
      </c>
      <c r="D33" s="375">
        <v>8606.862000000001</v>
      </c>
      <c r="E33" s="446">
        <v>545.67899999999997</v>
      </c>
      <c r="F33" s="59">
        <v>476.36500000000001</v>
      </c>
      <c r="G33" s="29">
        <v>525.51500000000021</v>
      </c>
      <c r="H33" s="374">
        <v>231.14100000000002</v>
      </c>
      <c r="I33" s="59">
        <v>163.72799999999998</v>
      </c>
      <c r="J33" s="375">
        <v>483.07900000000001</v>
      </c>
      <c r="K33" s="374">
        <v>7835.3659999999982</v>
      </c>
      <c r="L33" s="59">
        <v>6941.9560000000001</v>
      </c>
      <c r="M33" s="375">
        <v>8081.3470000000007</v>
      </c>
      <c r="N33" s="202">
        <v>30043.679000000007</v>
      </c>
      <c r="O33" s="203">
        <v>19321.764999999999</v>
      </c>
      <c r="P33" s="29">
        <v>21424.953000000001</v>
      </c>
      <c r="Q33" s="18"/>
      <c r="R33" s="18"/>
      <c r="S33" s="18"/>
      <c r="T33" s="18"/>
      <c r="U33" s="18"/>
      <c r="V33" s="18"/>
    </row>
    <row r="34" spans="1:22" ht="13.5" customHeight="1" thickBot="1" x14ac:dyDescent="0.25">
      <c r="A34" s="236" t="s">
        <v>159</v>
      </c>
      <c r="B34" s="275">
        <v>204626.44999999992</v>
      </c>
      <c r="C34" s="35">
        <v>190133.32200000007</v>
      </c>
      <c r="D34" s="279">
        <v>202865.8029999999</v>
      </c>
      <c r="E34" s="447">
        <v>14071.775999999998</v>
      </c>
      <c r="F34" s="35">
        <v>13497.550000000003</v>
      </c>
      <c r="G34" s="35">
        <v>14516.115999999989</v>
      </c>
      <c r="H34" s="275">
        <v>1306.9590000000003</v>
      </c>
      <c r="I34" s="35">
        <v>1176.3010000000002</v>
      </c>
      <c r="J34" s="279">
        <v>1339.1080000000004</v>
      </c>
      <c r="K34" s="275">
        <v>190554.67399999994</v>
      </c>
      <c r="L34" s="35">
        <v>176635.77200000006</v>
      </c>
      <c r="M34" s="279">
        <v>188349.68699999992</v>
      </c>
      <c r="N34" s="35">
        <v>239188.91000000012</v>
      </c>
      <c r="O34" s="35">
        <v>220443.67700000003</v>
      </c>
      <c r="P34" s="35">
        <v>233701.23699999964</v>
      </c>
      <c r="Q34" s="18"/>
      <c r="R34" s="18"/>
      <c r="S34" s="18"/>
      <c r="T34" s="18"/>
      <c r="U34" s="18"/>
      <c r="V34" s="18"/>
    </row>
    <row r="35" spans="1:22" s="26" customFormat="1" ht="11.25" x14ac:dyDescent="0.2">
      <c r="A35" s="426" t="str">
        <f>"Data ze systému OTE, a.s. uvádí hodnoty z daného měsíce od výrobců, kteří uplatnili podporu k "&amp;Datum_OTE&amp;"."</f>
        <v>Data ze systému OTE, a.s. uvádí hodnoty z daného měsíce od výrobců, kteří uplatnili podporu k 10. 5. 2016.</v>
      </c>
      <c r="P35" s="25" t="s">
        <v>155</v>
      </c>
      <c r="Q35" s="38"/>
      <c r="R35" s="38"/>
      <c r="S35" s="38"/>
      <c r="T35" s="38"/>
      <c r="U35" s="38"/>
      <c r="V35" s="38"/>
    </row>
    <row r="36" spans="1:22" s="189" customFormat="1" ht="12" customHeight="1" x14ac:dyDescent="0.2">
      <c r="B36" s="622"/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2"/>
      <c r="O36" s="622"/>
      <c r="P36" s="622"/>
      <c r="Q36" s="18"/>
      <c r="R36" s="18"/>
      <c r="S36" s="18"/>
      <c r="T36" s="18"/>
      <c r="U36" s="18"/>
      <c r="V36" s="18"/>
    </row>
    <row r="37" spans="1:22" s="189" customFormat="1" x14ac:dyDescent="0.2">
      <c r="A37" s="626" t="s">
        <v>157</v>
      </c>
      <c r="B37" s="75">
        <f>SUM(B32:D32)/$B$30</f>
        <v>4.040420360084692E-2</v>
      </c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  <c r="N37" s="622"/>
      <c r="O37" s="622"/>
      <c r="P37" s="622"/>
      <c r="Q37" s="18"/>
      <c r="R37" s="18"/>
      <c r="S37" s="18"/>
      <c r="T37" s="18"/>
      <c r="U37" s="18"/>
      <c r="V37" s="18"/>
    </row>
    <row r="38" spans="1:22" x14ac:dyDescent="0.2">
      <c r="A38" s="61" t="s">
        <v>158</v>
      </c>
      <c r="B38" s="75">
        <f>SUM(B33:D33)/$B$30</f>
        <v>3.7650990965102327E-2</v>
      </c>
      <c r="Q38" s="18"/>
      <c r="R38" s="18"/>
      <c r="S38" s="18"/>
      <c r="T38" s="18"/>
      <c r="U38" s="18"/>
      <c r="V38" s="18"/>
    </row>
    <row r="39" spans="1:22" x14ac:dyDescent="0.2">
      <c r="A39" s="61" t="s">
        <v>159</v>
      </c>
      <c r="B39" s="75">
        <f>SUM(B34:D34)/$B$30</f>
        <v>0.92194480543405077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47" spans="1:22" x14ac:dyDescent="0.2">
      <c r="Q47" s="18"/>
      <c r="R47" s="18"/>
      <c r="S47" s="18"/>
      <c r="T47" s="18"/>
      <c r="U47" s="18"/>
      <c r="V47" s="18"/>
    </row>
    <row r="54" spans="1:16" x14ac:dyDescent="0.2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</row>
    <row r="55" spans="1:16" x14ac:dyDescent="0.2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</row>
    <row r="56" spans="1:16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1:16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16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</row>
    <row r="59" spans="1:16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</row>
    <row r="60" spans="1:16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</row>
    <row r="61" spans="1:16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1:16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</sheetData>
  <mergeCells count="34">
    <mergeCell ref="A3:A5"/>
    <mergeCell ref="K3:M3"/>
    <mergeCell ref="E3:G3"/>
    <mergeCell ref="B3:D3"/>
    <mergeCell ref="H3:J3"/>
    <mergeCell ref="B4:D4"/>
    <mergeCell ref="N3:P3"/>
    <mergeCell ref="E4:G4"/>
    <mergeCell ref="H4:J4"/>
    <mergeCell ref="K4:M4"/>
    <mergeCell ref="N4:P4"/>
    <mergeCell ref="N6:P6"/>
    <mergeCell ref="A6:A7"/>
    <mergeCell ref="B6:D6"/>
    <mergeCell ref="E6:G6"/>
    <mergeCell ref="H6:J6"/>
    <mergeCell ref="K6:M6"/>
    <mergeCell ref="A27:A29"/>
    <mergeCell ref="B27:D27"/>
    <mergeCell ref="E27:G27"/>
    <mergeCell ref="H27:J27"/>
    <mergeCell ref="K27:M27"/>
    <mergeCell ref="N27:P27"/>
    <mergeCell ref="B28:D28"/>
    <mergeCell ref="E28:G28"/>
    <mergeCell ref="H28:J28"/>
    <mergeCell ref="K28:M28"/>
    <mergeCell ref="N28:P28"/>
    <mergeCell ref="N30:P30"/>
    <mergeCell ref="A30:A31"/>
    <mergeCell ref="B30:D30"/>
    <mergeCell ref="E30:G30"/>
    <mergeCell ref="H30:J30"/>
    <mergeCell ref="K30:M30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workbookViewId="0"/>
  </sheetViews>
  <sheetFormatPr defaultRowHeight="12" x14ac:dyDescent="0.2"/>
  <cols>
    <col min="1" max="1" width="34.140625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96" customFormat="1" ht="18.75" x14ac:dyDescent="0.3">
      <c r="A1" s="208" t="s">
        <v>302</v>
      </c>
      <c r="B1" s="208"/>
      <c r="C1" s="208"/>
      <c r="D1" s="208"/>
      <c r="M1" s="194" t="str">
        <f>Obsah!$A$1</f>
        <v>I. čtvrtletí 2016</v>
      </c>
    </row>
    <row r="2" spans="1:13" ht="7.5" customHeight="1" x14ac:dyDescent="0.2"/>
    <row r="3" spans="1:13" ht="16.5" customHeight="1" x14ac:dyDescent="0.25">
      <c r="A3" s="170"/>
      <c r="B3" s="706" t="s">
        <v>278</v>
      </c>
      <c r="C3" s="707"/>
      <c r="D3" s="707"/>
      <c r="E3" s="706" t="s">
        <v>291</v>
      </c>
      <c r="F3" s="707"/>
      <c r="G3" s="707"/>
      <c r="H3" s="706" t="s">
        <v>279</v>
      </c>
      <c r="I3" s="707"/>
      <c r="J3" s="708"/>
      <c r="K3" s="706" t="s">
        <v>241</v>
      </c>
      <c r="L3" s="707"/>
      <c r="M3" s="707"/>
    </row>
    <row r="4" spans="1:13" x14ac:dyDescent="0.2">
      <c r="A4" s="157"/>
      <c r="B4" s="280" t="s">
        <v>83</v>
      </c>
      <c r="C4" s="280" t="s">
        <v>84</v>
      </c>
      <c r="D4" s="280" t="s">
        <v>85</v>
      </c>
      <c r="E4" s="280" t="s">
        <v>83</v>
      </c>
      <c r="F4" s="280" t="s">
        <v>84</v>
      </c>
      <c r="G4" s="280" t="s">
        <v>85</v>
      </c>
      <c r="H4" s="280" t="s">
        <v>83</v>
      </c>
      <c r="I4" s="280" t="s">
        <v>84</v>
      </c>
      <c r="J4" s="280" t="s">
        <v>85</v>
      </c>
      <c r="K4" s="280" t="s">
        <v>83</v>
      </c>
      <c r="L4" s="280" t="s">
        <v>84</v>
      </c>
      <c r="M4" s="334" t="s">
        <v>85</v>
      </c>
    </row>
    <row r="5" spans="1:13" ht="12.75" customHeight="1" x14ac:dyDescent="0.2">
      <c r="A5" s="641" t="s">
        <v>335</v>
      </c>
      <c r="B5" s="643">
        <f>SUM(B6:D6)</f>
        <v>426.95257200000003</v>
      </c>
      <c r="C5" s="644"/>
      <c r="D5" s="645"/>
      <c r="E5" s="644">
        <f t="shared" ref="E5" si="0">SUM(E6:G6)</f>
        <v>387.72292500000003</v>
      </c>
      <c r="F5" s="644"/>
      <c r="G5" s="644"/>
      <c r="H5" s="643">
        <f t="shared" ref="H5" si="1">SUM(H6:J6)</f>
        <v>2965.1687549999997</v>
      </c>
      <c r="I5" s="644"/>
      <c r="J5" s="645"/>
      <c r="K5" s="709">
        <f t="shared" ref="K5" si="2">SUM(K6:M6)</f>
        <v>3779.8442519999999</v>
      </c>
      <c r="L5" s="709"/>
      <c r="M5" s="709"/>
    </row>
    <row r="6" spans="1:13" x14ac:dyDescent="0.2">
      <c r="A6" s="642"/>
      <c r="B6" s="452">
        <f>SUM(B7:B18)</f>
        <v>144.55508499999999</v>
      </c>
      <c r="C6" s="453">
        <f t="shared" ref="C6:M6" si="3">SUM(C7:C18)</f>
        <v>137.635198</v>
      </c>
      <c r="D6" s="491">
        <f t="shared" si="3"/>
        <v>144.76228900000004</v>
      </c>
      <c r="E6" s="453">
        <f t="shared" si="3"/>
        <v>134.97039699999999</v>
      </c>
      <c r="F6" s="453">
        <f t="shared" si="3"/>
        <v>121.98727300000002</v>
      </c>
      <c r="G6" s="453">
        <f t="shared" si="3"/>
        <v>130.76525500000002</v>
      </c>
      <c r="H6" s="452">
        <f t="shared" si="3"/>
        <v>1323.2183130000001</v>
      </c>
      <c r="I6" s="453">
        <f t="shared" si="3"/>
        <v>806.6868300000001</v>
      </c>
      <c r="J6" s="491">
        <f t="shared" si="3"/>
        <v>835.26361199999974</v>
      </c>
      <c r="K6" s="606">
        <f t="shared" si="3"/>
        <v>1602.7437949999999</v>
      </c>
      <c r="L6" s="606">
        <f t="shared" si="3"/>
        <v>1066.309301</v>
      </c>
      <c r="M6" s="606">
        <f t="shared" si="3"/>
        <v>1110.791156</v>
      </c>
    </row>
    <row r="7" spans="1:13" x14ac:dyDescent="0.2">
      <c r="A7" s="158" t="s">
        <v>219</v>
      </c>
      <c r="B7" s="326">
        <v>1.6082190000000001</v>
      </c>
      <c r="C7" s="156">
        <v>1.5687060000000002</v>
      </c>
      <c r="D7" s="327">
        <v>2.059053</v>
      </c>
      <c r="E7" s="326">
        <v>5.4592499999999999</v>
      </c>
      <c r="F7" s="156">
        <v>7.8277359999999998</v>
      </c>
      <c r="G7" s="327">
        <v>9.9798780000000011</v>
      </c>
      <c r="H7" s="326">
        <v>93.183116999999996</v>
      </c>
      <c r="I7" s="156">
        <v>88.034886999999998</v>
      </c>
      <c r="J7" s="327">
        <v>96.725354999999979</v>
      </c>
      <c r="K7" s="364">
        <v>100.250586</v>
      </c>
      <c r="L7" s="364">
        <v>97.431329000000005</v>
      </c>
      <c r="M7" s="364">
        <v>108.76428599999998</v>
      </c>
    </row>
    <row r="8" spans="1:13" x14ac:dyDescent="0.2">
      <c r="A8" s="325" t="s">
        <v>218</v>
      </c>
      <c r="B8" s="328">
        <v>104.77873899999997</v>
      </c>
      <c r="C8" s="109">
        <v>97.567320999999964</v>
      </c>
      <c r="D8" s="329">
        <v>103.31728300000007</v>
      </c>
      <c r="E8" s="328">
        <v>49.370425000000004</v>
      </c>
      <c r="F8" s="109">
        <v>44.010863000000001</v>
      </c>
      <c r="G8" s="329">
        <v>48.294801000000007</v>
      </c>
      <c r="H8" s="328">
        <v>4.4566699999999999</v>
      </c>
      <c r="I8" s="109">
        <v>2.868808</v>
      </c>
      <c r="J8" s="329">
        <v>3.4393910000000001</v>
      </c>
      <c r="K8" s="369">
        <v>158.60583399999999</v>
      </c>
      <c r="L8" s="609">
        <v>144.44699199999997</v>
      </c>
      <c r="M8" s="369">
        <v>155.0514750000001</v>
      </c>
    </row>
    <row r="9" spans="1:13" x14ac:dyDescent="0.2">
      <c r="A9" s="325" t="s">
        <v>217</v>
      </c>
      <c r="B9" s="328">
        <v>3.9366999999999999E-2</v>
      </c>
      <c r="C9" s="109">
        <v>9.5655000000000004E-2</v>
      </c>
      <c r="D9" s="329">
        <v>9.1113E-2</v>
      </c>
      <c r="E9" s="328">
        <v>4.2091690000000002</v>
      </c>
      <c r="F9" s="109">
        <v>1.559156</v>
      </c>
      <c r="G9" s="329">
        <v>0.57690700000000006</v>
      </c>
      <c r="H9" s="328">
        <v>151.59994</v>
      </c>
      <c r="I9" s="109">
        <v>110.623025</v>
      </c>
      <c r="J9" s="329">
        <v>119.26316100000001</v>
      </c>
      <c r="K9" s="369">
        <v>155.84847600000001</v>
      </c>
      <c r="L9" s="609">
        <v>112.27783599999999</v>
      </c>
      <c r="M9" s="369">
        <v>119.93118100000001</v>
      </c>
    </row>
    <row r="10" spans="1:13" x14ac:dyDescent="0.2">
      <c r="A10" s="325" t="s">
        <v>216</v>
      </c>
      <c r="B10" s="328">
        <v>2.4890249999999998</v>
      </c>
      <c r="C10" s="109">
        <v>1.9206719999999999</v>
      </c>
      <c r="D10" s="329">
        <v>1.8595439999999999</v>
      </c>
      <c r="E10" s="328">
        <v>5.6273269999999993</v>
      </c>
      <c r="F10" s="109">
        <v>3.224148</v>
      </c>
      <c r="G10" s="329">
        <v>2.4749049999999997</v>
      </c>
      <c r="H10" s="328">
        <v>935.70345399999997</v>
      </c>
      <c r="I10" s="109">
        <v>496.00665600000002</v>
      </c>
      <c r="J10" s="329">
        <v>495.51088699999991</v>
      </c>
      <c r="K10" s="369">
        <v>943.81980599999997</v>
      </c>
      <c r="L10" s="609">
        <v>501.151476</v>
      </c>
      <c r="M10" s="369">
        <v>499.84533599999992</v>
      </c>
    </row>
    <row r="11" spans="1:13" x14ac:dyDescent="0.2">
      <c r="A11" s="325" t="s">
        <v>215</v>
      </c>
      <c r="B11" s="328">
        <v>0</v>
      </c>
      <c r="C11" s="109">
        <v>0</v>
      </c>
      <c r="D11" s="329">
        <v>0</v>
      </c>
      <c r="E11" s="328">
        <v>0</v>
      </c>
      <c r="F11" s="109">
        <v>0</v>
      </c>
      <c r="G11" s="329">
        <v>0</v>
      </c>
      <c r="H11" s="328">
        <v>0</v>
      </c>
      <c r="I11" s="109">
        <v>0</v>
      </c>
      <c r="J11" s="329">
        <v>0</v>
      </c>
      <c r="K11" s="369">
        <v>0</v>
      </c>
      <c r="L11" s="609">
        <v>0</v>
      </c>
      <c r="M11" s="369">
        <v>0</v>
      </c>
    </row>
    <row r="12" spans="1:13" x14ac:dyDescent="0.2">
      <c r="A12" s="325" t="s">
        <v>214</v>
      </c>
      <c r="B12" s="328">
        <v>0</v>
      </c>
      <c r="C12" s="109">
        <v>0</v>
      </c>
      <c r="D12" s="329">
        <v>0</v>
      </c>
      <c r="E12" s="328">
        <v>5.6600999999999999E-2</v>
      </c>
      <c r="F12" s="109">
        <v>5.8137999999999995E-2</v>
      </c>
      <c r="G12" s="329">
        <v>1.600222</v>
      </c>
      <c r="H12" s="328">
        <v>1.30802</v>
      </c>
      <c r="I12" s="109">
        <v>0.745</v>
      </c>
      <c r="J12" s="329">
        <v>1.36677</v>
      </c>
      <c r="K12" s="369">
        <v>1.3646209999999999</v>
      </c>
      <c r="L12" s="609">
        <v>0.80313800000000002</v>
      </c>
      <c r="M12" s="369">
        <v>2.9669920000000003</v>
      </c>
    </row>
    <row r="13" spans="1:13" x14ac:dyDescent="0.2">
      <c r="A13" s="325" t="s">
        <v>213</v>
      </c>
      <c r="B13" s="328">
        <v>0</v>
      </c>
      <c r="C13" s="109">
        <v>0</v>
      </c>
      <c r="D13" s="329">
        <v>0</v>
      </c>
      <c r="E13" s="328">
        <v>0</v>
      </c>
      <c r="F13" s="109">
        <v>0</v>
      </c>
      <c r="G13" s="329">
        <v>0</v>
      </c>
      <c r="H13" s="328">
        <v>2.9374039999999999</v>
      </c>
      <c r="I13" s="109">
        <v>2.5565530000000001</v>
      </c>
      <c r="J13" s="329">
        <v>2.511206</v>
      </c>
      <c r="K13" s="369">
        <v>2.9374039999999999</v>
      </c>
      <c r="L13" s="609">
        <v>2.5565530000000001</v>
      </c>
      <c r="M13" s="369">
        <v>2.511206</v>
      </c>
    </row>
    <row r="14" spans="1:13" x14ac:dyDescent="0.2">
      <c r="A14" s="325" t="s">
        <v>212</v>
      </c>
      <c r="B14" s="328">
        <v>0</v>
      </c>
      <c r="C14" s="109">
        <v>0</v>
      </c>
      <c r="D14" s="329">
        <v>0</v>
      </c>
      <c r="E14" s="328">
        <v>2.2918000000000003</v>
      </c>
      <c r="F14" s="109">
        <v>2.1267</v>
      </c>
      <c r="G14" s="329">
        <v>2.2306999999999997</v>
      </c>
      <c r="H14" s="328">
        <v>10.32877</v>
      </c>
      <c r="I14" s="109">
        <v>6.8161929999999993</v>
      </c>
      <c r="J14" s="329">
        <v>8.6508140000000004</v>
      </c>
      <c r="K14" s="369">
        <v>12.620570000000001</v>
      </c>
      <c r="L14" s="609">
        <v>8.9428929999999998</v>
      </c>
      <c r="M14" s="369">
        <v>10.881513999999999</v>
      </c>
    </row>
    <row r="15" spans="1:13" x14ac:dyDescent="0.2">
      <c r="A15" s="325" t="s">
        <v>211</v>
      </c>
      <c r="B15" s="328">
        <v>1.6803679999999999</v>
      </c>
      <c r="C15" s="109">
        <v>1.5245559999999998</v>
      </c>
      <c r="D15" s="329">
        <v>1.533069</v>
      </c>
      <c r="E15" s="328">
        <v>18.081641999999999</v>
      </c>
      <c r="F15" s="109">
        <v>18.300311999999998</v>
      </c>
      <c r="G15" s="329">
        <v>18.891516000000003</v>
      </c>
      <c r="H15" s="328">
        <v>29.750510999999999</v>
      </c>
      <c r="I15" s="109">
        <v>23.824878999999999</v>
      </c>
      <c r="J15" s="329">
        <v>31.805389999999999</v>
      </c>
      <c r="K15" s="369">
        <v>49.512521</v>
      </c>
      <c r="L15" s="609">
        <v>43.649746999999998</v>
      </c>
      <c r="M15" s="369">
        <v>52.229975000000003</v>
      </c>
    </row>
    <row r="16" spans="1:13" x14ac:dyDescent="0.2">
      <c r="A16" s="325" t="s">
        <v>28</v>
      </c>
      <c r="B16" s="328">
        <v>0</v>
      </c>
      <c r="C16" s="109">
        <v>0</v>
      </c>
      <c r="D16" s="329">
        <v>0</v>
      </c>
      <c r="E16" s="328">
        <v>0</v>
      </c>
      <c r="F16" s="109">
        <v>0</v>
      </c>
      <c r="G16" s="329">
        <v>0</v>
      </c>
      <c r="H16" s="328">
        <v>0</v>
      </c>
      <c r="I16" s="109">
        <v>0</v>
      </c>
      <c r="J16" s="329">
        <v>0</v>
      </c>
      <c r="K16" s="369">
        <v>0</v>
      </c>
      <c r="L16" s="609">
        <v>0</v>
      </c>
      <c r="M16" s="369">
        <v>0</v>
      </c>
    </row>
    <row r="17" spans="1:13" x14ac:dyDescent="0.2">
      <c r="A17" s="325" t="s">
        <v>210</v>
      </c>
      <c r="B17" s="328">
        <v>0.62083600000000005</v>
      </c>
      <c r="C17" s="109">
        <v>0.57228800000000002</v>
      </c>
      <c r="D17" s="329">
        <v>0.61238800000000015</v>
      </c>
      <c r="E17" s="328">
        <v>0.131464</v>
      </c>
      <c r="F17" s="109">
        <v>0.12607699999999999</v>
      </c>
      <c r="G17" s="329">
        <v>0.13295999999999997</v>
      </c>
      <c r="H17" s="328">
        <v>0.526065</v>
      </c>
      <c r="I17" s="109">
        <v>1.1207850000000001</v>
      </c>
      <c r="J17" s="329">
        <v>0.45980799999999994</v>
      </c>
      <c r="K17" s="369">
        <v>1.278365</v>
      </c>
      <c r="L17" s="609">
        <v>1.81915</v>
      </c>
      <c r="M17" s="369">
        <v>1.2051560000000001</v>
      </c>
    </row>
    <row r="18" spans="1:13" ht="12.75" thickBot="1" x14ac:dyDescent="0.25">
      <c r="A18" s="159" t="s">
        <v>209</v>
      </c>
      <c r="B18" s="330">
        <v>33.338531000000017</v>
      </c>
      <c r="C18" s="108">
        <v>34.386000000000031</v>
      </c>
      <c r="D18" s="331">
        <v>35.289838999999965</v>
      </c>
      <c r="E18" s="330">
        <v>49.742719000000008</v>
      </c>
      <c r="F18" s="108">
        <v>44.754143000000006</v>
      </c>
      <c r="G18" s="331">
        <v>46.583366000000012</v>
      </c>
      <c r="H18" s="330">
        <v>93.424361999999974</v>
      </c>
      <c r="I18" s="108">
        <v>74.090043999999992</v>
      </c>
      <c r="J18" s="331">
        <v>75.53082999999998</v>
      </c>
      <c r="K18" s="365">
        <v>176.50561199999999</v>
      </c>
      <c r="L18" s="365">
        <v>153.23018700000003</v>
      </c>
      <c r="M18" s="365">
        <v>157.40403499999996</v>
      </c>
    </row>
    <row r="19" spans="1:13" s="196" customFormat="1" ht="13.5" customHeight="1" x14ac:dyDescent="0.2">
      <c r="A19" s="524" t="s">
        <v>333</v>
      </c>
      <c r="B19" s="604">
        <v>324.4430000000001</v>
      </c>
      <c r="C19" s="526">
        <v>324.4430000000001</v>
      </c>
      <c r="D19" s="525">
        <v>325.74400000000003</v>
      </c>
      <c r="E19" s="526">
        <v>341.24000000000012</v>
      </c>
      <c r="F19" s="526">
        <v>341.24000000000012</v>
      </c>
      <c r="G19" s="525">
        <v>340.71000000000009</v>
      </c>
      <c r="H19" s="526">
        <v>10027.603000000001</v>
      </c>
      <c r="I19" s="526">
        <v>10027.603000000001</v>
      </c>
      <c r="J19" s="525">
        <v>10047.653</v>
      </c>
      <c r="K19" s="607">
        <v>10693.286000000002</v>
      </c>
      <c r="L19" s="607">
        <v>10693.286000000002</v>
      </c>
      <c r="M19" s="607">
        <v>10714.107</v>
      </c>
    </row>
    <row r="20" spans="1:13" s="196" customFormat="1" ht="13.5" customHeight="1" thickBot="1" x14ac:dyDescent="0.25">
      <c r="A20" s="521" t="s">
        <v>334</v>
      </c>
      <c r="B20" s="605">
        <v>880.34100000000183</v>
      </c>
      <c r="C20" s="523">
        <v>877.90300000000207</v>
      </c>
      <c r="D20" s="522">
        <v>876.85300000000188</v>
      </c>
      <c r="E20" s="523">
        <v>1290.1469999999997</v>
      </c>
      <c r="F20" s="523">
        <v>1308.3359999999996</v>
      </c>
      <c r="G20" s="522">
        <v>1306.7079999999996</v>
      </c>
      <c r="H20" s="523">
        <v>19650.925000000007</v>
      </c>
      <c r="I20" s="523">
        <v>19478.525000000005</v>
      </c>
      <c r="J20" s="522">
        <v>19516.525000000005</v>
      </c>
      <c r="K20" s="608">
        <v>21821.413000000008</v>
      </c>
      <c r="L20" s="608">
        <v>21664.764000000006</v>
      </c>
      <c r="M20" s="608">
        <v>21700.086000000007</v>
      </c>
    </row>
    <row r="21" spans="1:13" x14ac:dyDescent="0.2">
      <c r="M21" s="25" t="s">
        <v>155</v>
      </c>
    </row>
    <row r="25" spans="1:13" x14ac:dyDescent="0.2">
      <c r="I25" s="18" t="s">
        <v>329</v>
      </c>
      <c r="J25" s="18" t="s">
        <v>330</v>
      </c>
      <c r="K25" s="18" t="s">
        <v>331</v>
      </c>
    </row>
    <row r="26" spans="1:13" x14ac:dyDescent="0.2">
      <c r="H26" s="18" t="s">
        <v>219</v>
      </c>
      <c r="I26" s="107">
        <f>SUM(B7:D7)</f>
        <v>5.2359780000000002</v>
      </c>
      <c r="J26" s="107">
        <f t="shared" ref="J26:J37" si="4">SUM(E7:G7)</f>
        <v>23.266863999999998</v>
      </c>
      <c r="K26" s="107">
        <f t="shared" ref="K26:K37" si="5">SUM(H7:J7)</f>
        <v>277.94335899999999</v>
      </c>
      <c r="L26" s="107"/>
    </row>
    <row r="27" spans="1:13" x14ac:dyDescent="0.2">
      <c r="H27" s="18" t="s">
        <v>218</v>
      </c>
      <c r="I27" s="107">
        <f t="shared" ref="I27:I37" si="6">SUM(B8:D8)</f>
        <v>305.663343</v>
      </c>
      <c r="J27" s="107">
        <f t="shared" si="4"/>
        <v>141.67608900000002</v>
      </c>
      <c r="K27" s="107">
        <f t="shared" si="5"/>
        <v>10.764869000000001</v>
      </c>
      <c r="L27" s="107"/>
    </row>
    <row r="28" spans="1:13" x14ac:dyDescent="0.2">
      <c r="H28" s="18" t="s">
        <v>217</v>
      </c>
      <c r="I28" s="107">
        <f t="shared" si="6"/>
        <v>0.226135</v>
      </c>
      <c r="J28" s="107">
        <f t="shared" si="4"/>
        <v>6.3452320000000002</v>
      </c>
      <c r="K28" s="107">
        <f t="shared" si="5"/>
        <v>381.48612600000001</v>
      </c>
      <c r="L28" s="107"/>
    </row>
    <row r="29" spans="1:13" x14ac:dyDescent="0.2">
      <c r="H29" s="18" t="s">
        <v>216</v>
      </c>
      <c r="I29" s="107">
        <f t="shared" si="6"/>
        <v>6.2692409999999992</v>
      </c>
      <c r="J29" s="107">
        <f t="shared" si="4"/>
        <v>11.326379999999999</v>
      </c>
      <c r="K29" s="107">
        <f t="shared" si="5"/>
        <v>1927.2209969999999</v>
      </c>
      <c r="L29" s="107"/>
    </row>
    <row r="30" spans="1:13" x14ac:dyDescent="0.2">
      <c r="H30" s="18" t="s">
        <v>215</v>
      </c>
      <c r="I30" s="107">
        <f t="shared" si="6"/>
        <v>0</v>
      </c>
      <c r="J30" s="107">
        <f t="shared" si="4"/>
        <v>0</v>
      </c>
      <c r="K30" s="107">
        <f t="shared" si="5"/>
        <v>0</v>
      </c>
      <c r="L30" s="107"/>
    </row>
    <row r="31" spans="1:13" x14ac:dyDescent="0.2">
      <c r="H31" s="18" t="s">
        <v>214</v>
      </c>
      <c r="I31" s="107">
        <f t="shared" si="6"/>
        <v>0</v>
      </c>
      <c r="J31" s="107">
        <f t="shared" si="4"/>
        <v>1.714961</v>
      </c>
      <c r="K31" s="107">
        <f t="shared" si="5"/>
        <v>3.4197899999999999</v>
      </c>
      <c r="L31" s="107"/>
    </row>
    <row r="32" spans="1:13" x14ac:dyDescent="0.2">
      <c r="H32" s="18" t="s">
        <v>213</v>
      </c>
      <c r="I32" s="107">
        <f t="shared" si="6"/>
        <v>0</v>
      </c>
      <c r="J32" s="107">
        <f t="shared" si="4"/>
        <v>0</v>
      </c>
      <c r="K32" s="107">
        <f t="shared" si="5"/>
        <v>8.0051629999999996</v>
      </c>
      <c r="L32" s="107"/>
    </row>
    <row r="33" spans="8:12" x14ac:dyDescent="0.2">
      <c r="H33" s="18" t="s">
        <v>212</v>
      </c>
      <c r="I33" s="107">
        <f t="shared" si="6"/>
        <v>0</v>
      </c>
      <c r="J33" s="107">
        <f t="shared" si="4"/>
        <v>6.6491999999999996</v>
      </c>
      <c r="K33" s="107">
        <f t="shared" si="5"/>
        <v>25.795777000000001</v>
      </c>
      <c r="L33" s="107"/>
    </row>
    <row r="34" spans="8:12" x14ac:dyDescent="0.2">
      <c r="H34" s="18" t="s">
        <v>211</v>
      </c>
      <c r="I34" s="107">
        <f t="shared" si="6"/>
        <v>4.7379929999999995</v>
      </c>
      <c r="J34" s="107">
        <f t="shared" si="4"/>
        <v>55.273469999999996</v>
      </c>
      <c r="K34" s="107">
        <f t="shared" si="5"/>
        <v>85.380780000000001</v>
      </c>
      <c r="L34" s="107"/>
    </row>
    <row r="35" spans="8:12" x14ac:dyDescent="0.2">
      <c r="H35" s="18" t="s">
        <v>28</v>
      </c>
      <c r="I35" s="107">
        <f t="shared" si="6"/>
        <v>0</v>
      </c>
      <c r="J35" s="107">
        <f t="shared" si="4"/>
        <v>0</v>
      </c>
      <c r="K35" s="107">
        <f t="shared" si="5"/>
        <v>0</v>
      </c>
      <c r="L35" s="107"/>
    </row>
    <row r="36" spans="8:12" x14ac:dyDescent="0.2">
      <c r="H36" s="18" t="s">
        <v>210</v>
      </c>
      <c r="I36" s="107">
        <f t="shared" si="6"/>
        <v>1.8055120000000002</v>
      </c>
      <c r="J36" s="107">
        <f t="shared" si="4"/>
        <v>0.39050099999999999</v>
      </c>
      <c r="K36" s="107">
        <f t="shared" si="5"/>
        <v>2.1066579999999999</v>
      </c>
      <c r="L36" s="107"/>
    </row>
    <row r="37" spans="8:12" x14ac:dyDescent="0.2">
      <c r="H37" s="18" t="s">
        <v>209</v>
      </c>
      <c r="I37" s="107">
        <f t="shared" si="6"/>
        <v>103.01437000000001</v>
      </c>
      <c r="J37" s="107">
        <f t="shared" si="4"/>
        <v>141.08022800000003</v>
      </c>
      <c r="K37" s="107">
        <f t="shared" si="5"/>
        <v>243.04523599999993</v>
      </c>
      <c r="L37" s="107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workbookViewId="0"/>
  </sheetViews>
  <sheetFormatPr defaultRowHeight="12" x14ac:dyDescent="0.2"/>
  <cols>
    <col min="1" max="1" width="22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9" customFormat="1" ht="18.75" x14ac:dyDescent="0.3">
      <c r="A1" s="121" t="s">
        <v>351</v>
      </c>
      <c r="M1" s="194" t="str">
        <f>Obsah!$A$1</f>
        <v>I. čtvrtletí 2016</v>
      </c>
    </row>
    <row r="2" spans="1:13" ht="7.5" customHeight="1" x14ac:dyDescent="0.2"/>
    <row r="3" spans="1:13" x14ac:dyDescent="0.2">
      <c r="A3" s="646"/>
      <c r="B3" s="648" t="s">
        <v>298</v>
      </c>
      <c r="C3" s="648"/>
      <c r="D3" s="648"/>
      <c r="E3" s="648" t="s">
        <v>303</v>
      </c>
      <c r="F3" s="648"/>
      <c r="G3" s="648"/>
      <c r="H3" s="648" t="s">
        <v>304</v>
      </c>
      <c r="I3" s="648"/>
      <c r="J3" s="648"/>
      <c r="K3" s="648" t="s">
        <v>305</v>
      </c>
      <c r="L3" s="648"/>
      <c r="M3" s="710"/>
    </row>
    <row r="4" spans="1:13" x14ac:dyDescent="0.2">
      <c r="A4" s="647"/>
      <c r="B4" s="280" t="s">
        <v>83</v>
      </c>
      <c r="C4" s="280" t="s">
        <v>84</v>
      </c>
      <c r="D4" s="280" t="s">
        <v>85</v>
      </c>
      <c r="E4" s="280" t="s">
        <v>86</v>
      </c>
      <c r="F4" s="280" t="s">
        <v>87</v>
      </c>
      <c r="G4" s="280" t="s">
        <v>88</v>
      </c>
      <c r="H4" s="280" t="s">
        <v>89</v>
      </c>
      <c r="I4" s="280" t="s">
        <v>90</v>
      </c>
      <c r="J4" s="280" t="s">
        <v>91</v>
      </c>
      <c r="K4" s="280" t="s">
        <v>92</v>
      </c>
      <c r="L4" s="280" t="s">
        <v>93</v>
      </c>
      <c r="M4" s="334" t="s">
        <v>94</v>
      </c>
    </row>
    <row r="5" spans="1:13" x14ac:dyDescent="0.2">
      <c r="A5" s="702" t="s">
        <v>11</v>
      </c>
      <c r="B5" s="643">
        <f>D6</f>
        <v>21960.266940000089</v>
      </c>
      <c r="C5" s="644"/>
      <c r="D5" s="645"/>
      <c r="E5" s="649">
        <f t="shared" ref="E5" si="0">G6</f>
        <v>0</v>
      </c>
      <c r="F5" s="650"/>
      <c r="G5" s="651"/>
      <c r="H5" s="649">
        <f t="shared" ref="H5" si="1">J6</f>
        <v>0</v>
      </c>
      <c r="I5" s="650"/>
      <c r="J5" s="651"/>
      <c r="K5" s="649">
        <f t="shared" ref="K5" si="2">M6</f>
        <v>0</v>
      </c>
      <c r="L5" s="650"/>
      <c r="M5" s="650"/>
    </row>
    <row r="6" spans="1:13" x14ac:dyDescent="0.2">
      <c r="A6" s="703"/>
      <c r="B6" s="452">
        <f>SUM(B7:B14)</f>
        <v>21969.475650000095</v>
      </c>
      <c r="C6" s="453">
        <f t="shared" ref="C6:M6" si="3">SUM(C7:C14)</f>
        <v>21967.258340000095</v>
      </c>
      <c r="D6" s="491">
        <f t="shared" si="3"/>
        <v>21960.266940000089</v>
      </c>
      <c r="E6" s="518">
        <f t="shared" si="3"/>
        <v>0</v>
      </c>
      <c r="F6" s="518">
        <f t="shared" si="3"/>
        <v>0</v>
      </c>
      <c r="G6" s="519">
        <f t="shared" si="3"/>
        <v>0</v>
      </c>
      <c r="H6" s="518">
        <f t="shared" si="3"/>
        <v>0</v>
      </c>
      <c r="I6" s="518">
        <f t="shared" si="3"/>
        <v>0</v>
      </c>
      <c r="J6" s="519">
        <f t="shared" si="3"/>
        <v>0</v>
      </c>
      <c r="K6" s="518">
        <f t="shared" si="3"/>
        <v>0</v>
      </c>
      <c r="L6" s="518">
        <f t="shared" si="3"/>
        <v>0</v>
      </c>
      <c r="M6" s="518">
        <f t="shared" si="3"/>
        <v>0</v>
      </c>
    </row>
    <row r="7" spans="1:13" x14ac:dyDescent="0.2">
      <c r="A7" s="162" t="s">
        <v>0</v>
      </c>
      <c r="B7" s="323">
        <v>4290</v>
      </c>
      <c r="C7" s="185">
        <v>4290</v>
      </c>
      <c r="D7" s="215">
        <v>4290</v>
      </c>
      <c r="E7" s="337">
        <v>0</v>
      </c>
      <c r="F7" s="337">
        <v>0</v>
      </c>
      <c r="G7" s="338">
        <v>0</v>
      </c>
      <c r="H7" s="337">
        <v>0</v>
      </c>
      <c r="I7" s="337">
        <v>0</v>
      </c>
      <c r="J7" s="338">
        <v>0</v>
      </c>
      <c r="K7" s="337">
        <v>0</v>
      </c>
      <c r="L7" s="337">
        <v>0</v>
      </c>
      <c r="M7" s="337">
        <v>0</v>
      </c>
    </row>
    <row r="8" spans="1:13" x14ac:dyDescent="0.2">
      <c r="A8" s="235" t="s">
        <v>29</v>
      </c>
      <c r="B8" s="274">
        <v>10860.722000000003</v>
      </c>
      <c r="C8" s="28">
        <v>10860.572000000004</v>
      </c>
      <c r="D8" s="222">
        <v>10863.122000000003</v>
      </c>
      <c r="E8" s="339">
        <v>0</v>
      </c>
      <c r="F8" s="340">
        <v>0</v>
      </c>
      <c r="G8" s="341">
        <v>0</v>
      </c>
      <c r="H8" s="339">
        <v>0</v>
      </c>
      <c r="I8" s="340">
        <v>0</v>
      </c>
      <c r="J8" s="341">
        <v>0</v>
      </c>
      <c r="K8" s="339">
        <v>0</v>
      </c>
      <c r="L8" s="340">
        <v>0</v>
      </c>
      <c r="M8" s="342">
        <v>0</v>
      </c>
    </row>
    <row r="9" spans="1:13" x14ac:dyDescent="0.2">
      <c r="A9" s="235" t="s">
        <v>30</v>
      </c>
      <c r="B9" s="274">
        <v>1363.5</v>
      </c>
      <c r="C9" s="28">
        <v>1363.5</v>
      </c>
      <c r="D9" s="222">
        <v>1363.5</v>
      </c>
      <c r="E9" s="339">
        <v>0</v>
      </c>
      <c r="F9" s="340">
        <v>0</v>
      </c>
      <c r="G9" s="341">
        <v>0</v>
      </c>
      <c r="H9" s="339">
        <v>0</v>
      </c>
      <c r="I9" s="340">
        <v>0</v>
      </c>
      <c r="J9" s="341">
        <v>0</v>
      </c>
      <c r="K9" s="339">
        <v>0</v>
      </c>
      <c r="L9" s="340">
        <v>0</v>
      </c>
      <c r="M9" s="342">
        <v>0</v>
      </c>
    </row>
    <row r="10" spans="1:13" x14ac:dyDescent="0.2">
      <c r="A10" s="235" t="s">
        <v>31</v>
      </c>
      <c r="B10" s="274">
        <v>851.97099999999875</v>
      </c>
      <c r="C10" s="28">
        <v>853.50099999999861</v>
      </c>
      <c r="D10" s="222">
        <v>856.06199999999876</v>
      </c>
      <c r="E10" s="339">
        <v>0</v>
      </c>
      <c r="F10" s="340">
        <v>0</v>
      </c>
      <c r="G10" s="341">
        <v>0</v>
      </c>
      <c r="H10" s="339">
        <v>0</v>
      </c>
      <c r="I10" s="340">
        <v>0</v>
      </c>
      <c r="J10" s="341">
        <v>0</v>
      </c>
      <c r="K10" s="339">
        <v>0</v>
      </c>
      <c r="L10" s="340">
        <v>0</v>
      </c>
      <c r="M10" s="342">
        <v>0</v>
      </c>
    </row>
    <row r="11" spans="1:13" x14ac:dyDescent="0.2">
      <c r="A11" s="235" t="s">
        <v>3</v>
      </c>
      <c r="B11" s="274">
        <v>1087.0794999999985</v>
      </c>
      <c r="C11" s="28">
        <v>1087.9364999999984</v>
      </c>
      <c r="D11" s="222">
        <v>1086.7024999999985</v>
      </c>
      <c r="E11" s="339">
        <v>0</v>
      </c>
      <c r="F11" s="340">
        <v>0</v>
      </c>
      <c r="G11" s="341">
        <v>0</v>
      </c>
      <c r="H11" s="339">
        <v>0</v>
      </c>
      <c r="I11" s="340">
        <v>0</v>
      </c>
      <c r="J11" s="341">
        <v>0</v>
      </c>
      <c r="K11" s="339">
        <v>0</v>
      </c>
      <c r="L11" s="340">
        <v>0</v>
      </c>
      <c r="M11" s="342">
        <v>0</v>
      </c>
    </row>
    <row r="12" spans="1:13" x14ac:dyDescent="0.2">
      <c r="A12" s="235" t="s">
        <v>32</v>
      </c>
      <c r="B12" s="274">
        <v>1171.5</v>
      </c>
      <c r="C12" s="28">
        <v>1171.5</v>
      </c>
      <c r="D12" s="222">
        <v>1171.5</v>
      </c>
      <c r="E12" s="339">
        <v>0</v>
      </c>
      <c r="F12" s="340">
        <v>0</v>
      </c>
      <c r="G12" s="341">
        <v>0</v>
      </c>
      <c r="H12" s="339">
        <v>0</v>
      </c>
      <c r="I12" s="340">
        <v>0</v>
      </c>
      <c r="J12" s="341">
        <v>0</v>
      </c>
      <c r="K12" s="339">
        <v>0</v>
      </c>
      <c r="L12" s="340">
        <v>0</v>
      </c>
      <c r="M12" s="342">
        <v>0</v>
      </c>
    </row>
    <row r="13" spans="1:13" x14ac:dyDescent="0.2">
      <c r="A13" s="235" t="s">
        <v>1</v>
      </c>
      <c r="B13" s="274">
        <v>280.63290000000001</v>
      </c>
      <c r="C13" s="28">
        <v>280.48289999999997</v>
      </c>
      <c r="D13" s="222">
        <v>279.23289999999997</v>
      </c>
      <c r="E13" s="339">
        <v>0</v>
      </c>
      <c r="F13" s="340">
        <v>0</v>
      </c>
      <c r="G13" s="341">
        <v>0</v>
      </c>
      <c r="H13" s="339">
        <v>0</v>
      </c>
      <c r="I13" s="340">
        <v>0</v>
      </c>
      <c r="J13" s="341">
        <v>0</v>
      </c>
      <c r="K13" s="339">
        <v>0</v>
      </c>
      <c r="L13" s="340">
        <v>0</v>
      </c>
      <c r="M13" s="342">
        <v>0</v>
      </c>
    </row>
    <row r="14" spans="1:13" ht="12.75" thickBot="1" x14ac:dyDescent="0.25">
      <c r="A14" s="163" t="s">
        <v>2</v>
      </c>
      <c r="B14" s="313">
        <v>2064.0702500000939</v>
      </c>
      <c r="C14" s="41">
        <v>2059.7659400000912</v>
      </c>
      <c r="D14" s="223">
        <v>2050.1475400000895</v>
      </c>
      <c r="E14" s="343">
        <v>0</v>
      </c>
      <c r="F14" s="343">
        <v>0</v>
      </c>
      <c r="G14" s="344">
        <v>0</v>
      </c>
      <c r="H14" s="343">
        <v>0</v>
      </c>
      <c r="I14" s="343">
        <v>0</v>
      </c>
      <c r="J14" s="344">
        <v>0</v>
      </c>
      <c r="K14" s="343">
        <v>0</v>
      </c>
      <c r="L14" s="343">
        <v>0</v>
      </c>
      <c r="M14" s="343">
        <v>0</v>
      </c>
    </row>
    <row r="15" spans="1:13" x14ac:dyDescent="0.2">
      <c r="M15" s="25" t="s">
        <v>148</v>
      </c>
    </row>
    <row r="16" spans="1:13" ht="3.75" customHeight="1" x14ac:dyDescent="0.2"/>
    <row r="17" spans="1:10" x14ac:dyDescent="0.2">
      <c r="A17" s="160"/>
      <c r="B17" s="183" t="s">
        <v>8</v>
      </c>
      <c r="C17" s="183" t="s">
        <v>36</v>
      </c>
      <c r="D17" s="183" t="s">
        <v>37</v>
      </c>
      <c r="E17" s="183" t="s">
        <v>38</v>
      </c>
      <c r="F17" s="183" t="s">
        <v>59</v>
      </c>
      <c r="G17" s="183" t="s">
        <v>60</v>
      </c>
      <c r="H17" s="183" t="s">
        <v>61</v>
      </c>
      <c r="I17" s="183" t="s">
        <v>62</v>
      </c>
      <c r="J17" s="183" t="s">
        <v>72</v>
      </c>
    </row>
    <row r="18" spans="1:10" x14ac:dyDescent="0.2">
      <c r="A18" s="520" t="s">
        <v>11</v>
      </c>
      <c r="B18" s="493">
        <f>SUM(B19:B32)</f>
        <v>4290</v>
      </c>
      <c r="C18" s="493">
        <f t="shared" ref="C18:I18" si="4">SUM(C19:C32)</f>
        <v>10863.122000000003</v>
      </c>
      <c r="D18" s="495">
        <f t="shared" si="4"/>
        <v>1363.5</v>
      </c>
      <c r="E18" s="495">
        <f t="shared" si="4"/>
        <v>856.0619999999999</v>
      </c>
      <c r="F18" s="495">
        <f t="shared" si="4"/>
        <v>1086.7024999999999</v>
      </c>
      <c r="G18" s="495">
        <f t="shared" si="4"/>
        <v>1171.5</v>
      </c>
      <c r="H18" s="495">
        <f t="shared" si="4"/>
        <v>279.23290000000003</v>
      </c>
      <c r="I18" s="495">
        <f t="shared" si="4"/>
        <v>2050.1475399999968</v>
      </c>
      <c r="J18" s="495">
        <f>SUM(B18:I18)</f>
        <v>21960.266939999998</v>
      </c>
    </row>
    <row r="19" spans="1:10" x14ac:dyDescent="0.2">
      <c r="A19" s="187" t="s">
        <v>14</v>
      </c>
      <c r="B19" s="185">
        <v>2250</v>
      </c>
      <c r="C19" s="185">
        <v>209.005</v>
      </c>
      <c r="D19" s="185">
        <v>0</v>
      </c>
      <c r="E19" s="185">
        <v>45.692</v>
      </c>
      <c r="F19" s="185">
        <v>156.40635000000003</v>
      </c>
      <c r="G19" s="185">
        <v>0</v>
      </c>
      <c r="H19" s="185">
        <v>0</v>
      </c>
      <c r="I19" s="185">
        <v>240.47760000000036</v>
      </c>
      <c r="J19" s="19">
        <f t="shared" ref="J19:J32" si="5">SUM(B19:I19)</f>
        <v>2901.5809500000005</v>
      </c>
    </row>
    <row r="20" spans="1:10" x14ac:dyDescent="0.2">
      <c r="A20" s="188" t="s">
        <v>13</v>
      </c>
      <c r="B20" s="184">
        <v>0</v>
      </c>
      <c r="C20" s="184">
        <v>244.45</v>
      </c>
      <c r="D20" s="184">
        <v>118.5</v>
      </c>
      <c r="E20" s="184">
        <v>64.200999999999937</v>
      </c>
      <c r="F20" s="184">
        <v>34.503700000000002</v>
      </c>
      <c r="G20" s="184">
        <v>0</v>
      </c>
      <c r="H20" s="184">
        <v>8.2611999999999988</v>
      </c>
      <c r="I20" s="184">
        <v>445.8649899999989</v>
      </c>
      <c r="J20" s="29">
        <f t="shared" si="5"/>
        <v>915.78088999999886</v>
      </c>
    </row>
    <row r="21" spans="1:10" x14ac:dyDescent="0.2">
      <c r="A21" s="188" t="s">
        <v>17</v>
      </c>
      <c r="B21" s="184">
        <v>0</v>
      </c>
      <c r="C21" s="184">
        <v>544.84</v>
      </c>
      <c r="D21" s="184">
        <v>400</v>
      </c>
      <c r="E21" s="184">
        <v>13.649000000000001</v>
      </c>
      <c r="F21" s="184">
        <v>7.5399999999999991</v>
      </c>
      <c r="G21" s="184">
        <v>0</v>
      </c>
      <c r="H21" s="184">
        <v>52.089999999999996</v>
      </c>
      <c r="I21" s="184">
        <v>12.937549999999986</v>
      </c>
      <c r="J21" s="29">
        <f t="shared" si="5"/>
        <v>1031.05655</v>
      </c>
    </row>
    <row r="22" spans="1:10" x14ac:dyDescent="0.2">
      <c r="A22" s="188" t="s">
        <v>161</v>
      </c>
      <c r="B22" s="184">
        <v>0</v>
      </c>
      <c r="C22" s="184">
        <v>199.59900000000002</v>
      </c>
      <c r="D22" s="184">
        <v>0</v>
      </c>
      <c r="E22" s="184">
        <v>52.714999999999989</v>
      </c>
      <c r="F22" s="184">
        <v>29.331399999999991</v>
      </c>
      <c r="G22" s="184">
        <v>0</v>
      </c>
      <c r="H22" s="184">
        <v>8.0044999999999984</v>
      </c>
      <c r="I22" s="184">
        <v>90.27418999999955</v>
      </c>
      <c r="J22" s="29">
        <f t="shared" si="5"/>
        <v>379.92408999999952</v>
      </c>
    </row>
    <row r="23" spans="1:10" x14ac:dyDescent="0.2">
      <c r="A23" s="188" t="s">
        <v>18</v>
      </c>
      <c r="B23" s="184">
        <v>0</v>
      </c>
      <c r="C23" s="184">
        <v>9.8350000000000009</v>
      </c>
      <c r="D23" s="184">
        <v>0</v>
      </c>
      <c r="E23" s="184">
        <v>29.844000000000005</v>
      </c>
      <c r="F23" s="184">
        <v>25.588800000000006</v>
      </c>
      <c r="G23" s="184">
        <v>0</v>
      </c>
      <c r="H23" s="184">
        <v>22.496199999999998</v>
      </c>
      <c r="I23" s="184">
        <v>107.36925999999985</v>
      </c>
      <c r="J23" s="29">
        <f t="shared" si="5"/>
        <v>195.13325999999986</v>
      </c>
    </row>
    <row r="24" spans="1:10" x14ac:dyDescent="0.2">
      <c r="A24" s="188" t="s">
        <v>22</v>
      </c>
      <c r="B24" s="184">
        <v>0</v>
      </c>
      <c r="C24" s="184">
        <v>1607.7910000000004</v>
      </c>
      <c r="D24" s="184">
        <v>0</v>
      </c>
      <c r="E24" s="184">
        <v>78.019000000000062</v>
      </c>
      <c r="F24" s="184">
        <v>17.378</v>
      </c>
      <c r="G24" s="184">
        <v>0</v>
      </c>
      <c r="H24" s="184">
        <v>21.8</v>
      </c>
      <c r="I24" s="184">
        <v>59.560110000000329</v>
      </c>
      <c r="J24" s="29">
        <f t="shared" si="5"/>
        <v>1784.5481100000006</v>
      </c>
    </row>
    <row r="25" spans="1:10" x14ac:dyDescent="0.2">
      <c r="A25" s="188" t="s">
        <v>19</v>
      </c>
      <c r="B25" s="184">
        <v>0</v>
      </c>
      <c r="C25" s="184">
        <v>111.76900000000001</v>
      </c>
      <c r="D25" s="184">
        <v>0</v>
      </c>
      <c r="E25" s="184">
        <v>100.34299999999999</v>
      </c>
      <c r="F25" s="184">
        <v>12.03055</v>
      </c>
      <c r="G25" s="184">
        <v>650</v>
      </c>
      <c r="H25" s="184">
        <v>43.792000000000002</v>
      </c>
      <c r="I25" s="184">
        <v>109.50050999999996</v>
      </c>
      <c r="J25" s="29">
        <f t="shared" si="5"/>
        <v>1027.43506</v>
      </c>
    </row>
    <row r="26" spans="1:10" x14ac:dyDescent="0.2">
      <c r="A26" s="188" t="s">
        <v>15</v>
      </c>
      <c r="B26" s="184">
        <v>0</v>
      </c>
      <c r="C26" s="184">
        <v>1276.3099999999997</v>
      </c>
      <c r="D26" s="184">
        <v>0</v>
      </c>
      <c r="E26" s="184">
        <v>53.289000000000016</v>
      </c>
      <c r="F26" s="184">
        <v>29.387499999999978</v>
      </c>
      <c r="G26" s="184">
        <v>0</v>
      </c>
      <c r="H26" s="184">
        <v>18</v>
      </c>
      <c r="I26" s="184">
        <v>93.55283999999979</v>
      </c>
      <c r="J26" s="29">
        <f t="shared" si="5"/>
        <v>1470.5393399999996</v>
      </c>
    </row>
    <row r="27" spans="1:10" x14ac:dyDescent="0.2">
      <c r="A27" s="188" t="s">
        <v>20</v>
      </c>
      <c r="B27" s="184">
        <v>0</v>
      </c>
      <c r="C27" s="184">
        <v>244.73000000000002</v>
      </c>
      <c r="D27" s="184">
        <v>0</v>
      </c>
      <c r="E27" s="184">
        <v>62.765000000000015</v>
      </c>
      <c r="F27" s="184">
        <v>19.901499999999995</v>
      </c>
      <c r="G27" s="184">
        <v>1.5</v>
      </c>
      <c r="H27" s="184">
        <v>0.8</v>
      </c>
      <c r="I27" s="184">
        <v>209.27723999999873</v>
      </c>
      <c r="J27" s="29">
        <f t="shared" si="5"/>
        <v>538.97373999999877</v>
      </c>
    </row>
    <row r="28" spans="1:10" x14ac:dyDescent="0.2">
      <c r="A28" s="188" t="s">
        <v>12</v>
      </c>
      <c r="B28" s="184">
        <v>0</v>
      </c>
      <c r="C28" s="184">
        <v>148.1</v>
      </c>
      <c r="D28" s="184">
        <v>0</v>
      </c>
      <c r="E28" s="184">
        <v>17.567</v>
      </c>
      <c r="F28" s="184">
        <v>11.925999999999998</v>
      </c>
      <c r="G28" s="184">
        <v>0</v>
      </c>
      <c r="H28" s="184">
        <v>0</v>
      </c>
      <c r="I28" s="184">
        <v>21.534830000000039</v>
      </c>
      <c r="J28" s="29">
        <f t="shared" si="5"/>
        <v>199.12783000000002</v>
      </c>
    </row>
    <row r="29" spans="1:10" x14ac:dyDescent="0.2">
      <c r="A29" s="188" t="s">
        <v>21</v>
      </c>
      <c r="B29" s="184">
        <v>0</v>
      </c>
      <c r="C29" s="184">
        <v>1728.5060000000001</v>
      </c>
      <c r="D29" s="184">
        <v>0</v>
      </c>
      <c r="E29" s="184">
        <v>192.02099999999999</v>
      </c>
      <c r="F29" s="184">
        <v>642.1241</v>
      </c>
      <c r="G29" s="184">
        <v>45</v>
      </c>
      <c r="H29" s="184">
        <v>6.0539999999999994</v>
      </c>
      <c r="I29" s="184">
        <v>243.79495999999884</v>
      </c>
      <c r="J29" s="29">
        <f t="shared" si="5"/>
        <v>2857.5000599999989</v>
      </c>
    </row>
    <row r="30" spans="1:10" x14ac:dyDescent="0.2">
      <c r="A30" s="188" t="s">
        <v>23</v>
      </c>
      <c r="B30" s="184">
        <v>0</v>
      </c>
      <c r="C30" s="184">
        <v>4384.2000000000007</v>
      </c>
      <c r="D30" s="184">
        <v>845</v>
      </c>
      <c r="E30" s="184">
        <v>41.923000000000002</v>
      </c>
      <c r="F30" s="184">
        <v>76.454000000000008</v>
      </c>
      <c r="G30" s="184">
        <v>0</v>
      </c>
      <c r="H30" s="184">
        <v>86.8</v>
      </c>
      <c r="I30" s="184">
        <v>169.11556999999996</v>
      </c>
      <c r="J30" s="29">
        <f t="shared" si="5"/>
        <v>5603.4925700000003</v>
      </c>
    </row>
    <row r="31" spans="1:10" x14ac:dyDescent="0.2">
      <c r="A31" s="188" t="s">
        <v>16</v>
      </c>
      <c r="B31" s="184">
        <v>2040</v>
      </c>
      <c r="C31" s="184">
        <v>15.26</v>
      </c>
      <c r="D31" s="184">
        <v>0</v>
      </c>
      <c r="E31" s="184">
        <v>74.97399999999999</v>
      </c>
      <c r="F31" s="184">
        <v>16.450099999999992</v>
      </c>
      <c r="G31" s="184">
        <v>475</v>
      </c>
      <c r="H31" s="184">
        <v>10.91</v>
      </c>
      <c r="I31" s="184">
        <v>87.940259999999839</v>
      </c>
      <c r="J31" s="29">
        <f t="shared" si="5"/>
        <v>2720.5343600000001</v>
      </c>
    </row>
    <row r="32" spans="1:10" ht="12.75" thickBot="1" x14ac:dyDescent="0.25">
      <c r="A32" s="186" t="s">
        <v>24</v>
      </c>
      <c r="B32" s="45">
        <v>0</v>
      </c>
      <c r="C32" s="45">
        <v>138.727</v>
      </c>
      <c r="D32" s="45">
        <v>0</v>
      </c>
      <c r="E32" s="45">
        <v>29.059999999999995</v>
      </c>
      <c r="F32" s="45">
        <v>7.6805000000000003</v>
      </c>
      <c r="G32" s="45">
        <v>0</v>
      </c>
      <c r="H32" s="45">
        <v>0.22500000000000001</v>
      </c>
      <c r="I32" s="45">
        <v>158.94763000000046</v>
      </c>
      <c r="J32" s="41">
        <f t="shared" si="5"/>
        <v>334.64013000000045</v>
      </c>
    </row>
    <row r="33" spans="10:10" x14ac:dyDescent="0.2">
      <c r="J33" s="25" t="s">
        <v>148</v>
      </c>
    </row>
  </sheetData>
  <mergeCells count="10">
    <mergeCell ref="A5:A6"/>
    <mergeCell ref="B5:D5"/>
    <mergeCell ref="E5:G5"/>
    <mergeCell ref="H5:J5"/>
    <mergeCell ref="K5:M5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workbookViewId="0"/>
  </sheetViews>
  <sheetFormatPr defaultRowHeight="12" x14ac:dyDescent="0.2"/>
  <cols>
    <col min="1" max="1" width="16.140625" style="21" customWidth="1"/>
    <col min="2" max="9" width="13.7109375" style="21" customWidth="1"/>
    <col min="10" max="10" width="18.140625" style="21" customWidth="1"/>
    <col min="11" max="16384" width="9.140625" style="21"/>
  </cols>
  <sheetData>
    <row r="1" spans="1:10" s="189" customFormat="1" ht="18.75" x14ac:dyDescent="0.3">
      <c r="A1" s="121" t="s">
        <v>352</v>
      </c>
      <c r="J1" s="194" t="str">
        <f>Obsah!$A$1</f>
        <v>I. čtvrtletí 2016</v>
      </c>
    </row>
    <row r="2" spans="1:10" ht="7.5" customHeight="1" x14ac:dyDescent="0.2"/>
    <row r="3" spans="1:10" x14ac:dyDescent="0.2">
      <c r="A3" s="161"/>
      <c r="B3" s="164" t="s">
        <v>8</v>
      </c>
      <c r="C3" s="164" t="s">
        <v>36</v>
      </c>
      <c r="D3" s="164" t="s">
        <v>37</v>
      </c>
      <c r="E3" s="164" t="s">
        <v>38</v>
      </c>
      <c r="F3" s="164" t="s">
        <v>59</v>
      </c>
      <c r="G3" s="164" t="s">
        <v>60</v>
      </c>
      <c r="H3" s="164" t="s">
        <v>61</v>
      </c>
      <c r="I3" s="164" t="s">
        <v>62</v>
      </c>
      <c r="J3" s="164" t="s">
        <v>72</v>
      </c>
    </row>
    <row r="4" spans="1:10" x14ac:dyDescent="0.2">
      <c r="A4" s="527" t="s">
        <v>11</v>
      </c>
      <c r="B4" s="493">
        <f>SUM(B5:B18)</f>
        <v>7326957.6299999999</v>
      </c>
      <c r="C4" s="495">
        <f t="shared" ref="C4:I4" si="0">SUM(C5:C18)</f>
        <v>12608907.480999999</v>
      </c>
      <c r="D4" s="495">
        <f t="shared" si="0"/>
        <v>860708.02999999991</v>
      </c>
      <c r="E4" s="495">
        <f t="shared" si="0"/>
        <v>957205.21799999988</v>
      </c>
      <c r="F4" s="495">
        <f t="shared" si="0"/>
        <v>593748.90500000003</v>
      </c>
      <c r="G4" s="495">
        <f t="shared" si="0"/>
        <v>306565.94</v>
      </c>
      <c r="H4" s="495">
        <f t="shared" si="0"/>
        <v>160658.95800000001</v>
      </c>
      <c r="I4" s="495">
        <f t="shared" si="0"/>
        <v>297213.22899999982</v>
      </c>
      <c r="J4" s="495">
        <f>SUM(B4:I4)</f>
        <v>23111965.390999999</v>
      </c>
    </row>
    <row r="5" spans="1:10" x14ac:dyDescent="0.2">
      <c r="A5" s="42" t="s">
        <v>14</v>
      </c>
      <c r="B5" s="148">
        <v>4742091.88</v>
      </c>
      <c r="C5" s="148">
        <v>140937.05900000001</v>
      </c>
      <c r="D5" s="148">
        <v>0</v>
      </c>
      <c r="E5" s="148">
        <v>71040.529999999984</v>
      </c>
      <c r="F5" s="148">
        <v>30987.392999999982</v>
      </c>
      <c r="G5" s="148">
        <v>0</v>
      </c>
      <c r="H5" s="148">
        <v>0</v>
      </c>
      <c r="I5" s="148">
        <v>38654.064000000086</v>
      </c>
      <c r="J5" s="19">
        <f t="shared" ref="J5:J18" si="1">SUM(B5:I5)</f>
        <v>5023710.9260000009</v>
      </c>
    </row>
    <row r="6" spans="1:10" x14ac:dyDescent="0.2">
      <c r="A6" s="44" t="s">
        <v>13</v>
      </c>
      <c r="B6" s="146">
        <v>0</v>
      </c>
      <c r="C6" s="146">
        <v>158454.40799999997</v>
      </c>
      <c r="D6" s="146">
        <v>125531.22</v>
      </c>
      <c r="E6" s="146">
        <v>87029.875</v>
      </c>
      <c r="F6" s="146">
        <v>23201.747000000003</v>
      </c>
      <c r="G6" s="146">
        <v>0</v>
      </c>
      <c r="H6" s="146">
        <v>3689.2650000000003</v>
      </c>
      <c r="I6" s="146">
        <v>74061.639999999825</v>
      </c>
      <c r="J6" s="29">
        <f t="shared" si="1"/>
        <v>471968.15499999985</v>
      </c>
    </row>
    <row r="7" spans="1:10" x14ac:dyDescent="0.2">
      <c r="A7" s="44" t="s">
        <v>17</v>
      </c>
      <c r="B7" s="146">
        <v>0</v>
      </c>
      <c r="C7" s="146">
        <v>831579.83500000008</v>
      </c>
      <c r="D7" s="146">
        <v>532642.19999999995</v>
      </c>
      <c r="E7" s="146">
        <v>17066.479999999996</v>
      </c>
      <c r="F7" s="146">
        <v>9034.1360000000022</v>
      </c>
      <c r="G7" s="146">
        <v>0</v>
      </c>
      <c r="H7" s="146">
        <v>30689.983999999997</v>
      </c>
      <c r="I7" s="146">
        <v>1413.782999999999</v>
      </c>
      <c r="J7" s="29">
        <f t="shared" si="1"/>
        <v>1422426.4180000001</v>
      </c>
    </row>
    <row r="8" spans="1:10" x14ac:dyDescent="0.2">
      <c r="A8" s="44" t="s">
        <v>161</v>
      </c>
      <c r="B8" s="146">
        <v>0</v>
      </c>
      <c r="C8" s="146">
        <v>174277.19500000001</v>
      </c>
      <c r="D8" s="146">
        <v>0</v>
      </c>
      <c r="E8" s="146">
        <v>83567.983000000037</v>
      </c>
      <c r="F8" s="146">
        <v>29936.96100000001</v>
      </c>
      <c r="G8" s="146">
        <v>0</v>
      </c>
      <c r="H8" s="146">
        <v>4666.8159999999998</v>
      </c>
      <c r="I8" s="146">
        <v>12082.710999999996</v>
      </c>
      <c r="J8" s="29">
        <f t="shared" si="1"/>
        <v>304531.66600000008</v>
      </c>
    </row>
    <row r="9" spans="1:10" x14ac:dyDescent="0.2">
      <c r="A9" s="44" t="s">
        <v>18</v>
      </c>
      <c r="B9" s="146">
        <v>0</v>
      </c>
      <c r="C9" s="146">
        <v>10177.01</v>
      </c>
      <c r="D9" s="146">
        <v>0</v>
      </c>
      <c r="E9" s="146">
        <v>37054.689000000006</v>
      </c>
      <c r="F9" s="146">
        <v>24320.973000000002</v>
      </c>
      <c r="G9" s="146">
        <v>0</v>
      </c>
      <c r="H9" s="146">
        <v>13795.334000000003</v>
      </c>
      <c r="I9" s="146">
        <v>13796.27800000002</v>
      </c>
      <c r="J9" s="29">
        <f t="shared" si="1"/>
        <v>99144.284000000029</v>
      </c>
    </row>
    <row r="10" spans="1:10" x14ac:dyDescent="0.2">
      <c r="A10" s="44" t="s">
        <v>22</v>
      </c>
      <c r="B10" s="146">
        <v>0</v>
      </c>
      <c r="C10" s="146">
        <v>1649009.4509999997</v>
      </c>
      <c r="D10" s="146">
        <v>0</v>
      </c>
      <c r="E10" s="146">
        <v>119850.452</v>
      </c>
      <c r="F10" s="146">
        <v>12145.076999999999</v>
      </c>
      <c r="G10" s="146">
        <v>0</v>
      </c>
      <c r="H10" s="146">
        <v>15087.888999999999</v>
      </c>
      <c r="I10" s="146">
        <v>7500.8900000000076</v>
      </c>
      <c r="J10" s="29">
        <f t="shared" si="1"/>
        <v>1803593.7589999996</v>
      </c>
    </row>
    <row r="11" spans="1:10" x14ac:dyDescent="0.2">
      <c r="A11" s="44" t="s">
        <v>19</v>
      </c>
      <c r="B11" s="146">
        <v>0</v>
      </c>
      <c r="C11" s="146">
        <v>110158.128</v>
      </c>
      <c r="D11" s="146">
        <v>0</v>
      </c>
      <c r="E11" s="146">
        <v>66277.281000000032</v>
      </c>
      <c r="F11" s="146">
        <v>11393.454000000005</v>
      </c>
      <c r="G11" s="146">
        <v>162720.91</v>
      </c>
      <c r="H11" s="146">
        <v>24018.813999999998</v>
      </c>
      <c r="I11" s="146">
        <v>15778.539999999994</v>
      </c>
      <c r="J11" s="29">
        <f t="shared" si="1"/>
        <v>390347.12700000004</v>
      </c>
    </row>
    <row r="12" spans="1:10" x14ac:dyDescent="0.2">
      <c r="A12" s="44" t="s">
        <v>15</v>
      </c>
      <c r="B12" s="146">
        <v>0</v>
      </c>
      <c r="C12" s="146">
        <v>1317145.432</v>
      </c>
      <c r="D12" s="146">
        <v>0</v>
      </c>
      <c r="E12" s="146">
        <v>86041.078999999896</v>
      </c>
      <c r="F12" s="146">
        <v>21570.946999999993</v>
      </c>
      <c r="G12" s="146">
        <v>0</v>
      </c>
      <c r="H12" s="146">
        <v>3935.7159999999994</v>
      </c>
      <c r="I12" s="146">
        <v>12177.524000000021</v>
      </c>
      <c r="J12" s="29">
        <f t="shared" si="1"/>
        <v>1440870.6979999999</v>
      </c>
    </row>
    <row r="13" spans="1:10" x14ac:dyDescent="0.2">
      <c r="A13" s="44" t="s">
        <v>20</v>
      </c>
      <c r="B13" s="146">
        <v>0</v>
      </c>
      <c r="C13" s="146">
        <v>223499.92199999999</v>
      </c>
      <c r="D13" s="146">
        <v>0</v>
      </c>
      <c r="E13" s="146">
        <v>62667.185999999965</v>
      </c>
      <c r="F13" s="146">
        <v>26333.185000000016</v>
      </c>
      <c r="G13" s="146">
        <v>0</v>
      </c>
      <c r="H13" s="146">
        <v>378.83699999999999</v>
      </c>
      <c r="I13" s="146">
        <v>27280.597999999896</v>
      </c>
      <c r="J13" s="29">
        <f t="shared" si="1"/>
        <v>340159.72799999983</v>
      </c>
    </row>
    <row r="14" spans="1:10" x14ac:dyDescent="0.2">
      <c r="A14" s="44" t="s">
        <v>12</v>
      </c>
      <c r="B14" s="146">
        <v>0</v>
      </c>
      <c r="C14" s="146">
        <v>14805.507</v>
      </c>
      <c r="D14" s="146">
        <v>0</v>
      </c>
      <c r="E14" s="146">
        <v>20935.255000000008</v>
      </c>
      <c r="F14" s="146">
        <v>11683.019</v>
      </c>
      <c r="G14" s="146">
        <v>0</v>
      </c>
      <c r="H14" s="146">
        <v>0</v>
      </c>
      <c r="I14" s="146">
        <v>2692.9349999999986</v>
      </c>
      <c r="J14" s="29">
        <f t="shared" si="1"/>
        <v>50116.716000000008</v>
      </c>
    </row>
    <row r="15" spans="1:10" x14ac:dyDescent="0.2">
      <c r="A15" s="44" t="s">
        <v>21</v>
      </c>
      <c r="B15" s="146">
        <v>0</v>
      </c>
      <c r="C15" s="146">
        <v>2175378.2309999997</v>
      </c>
      <c r="D15" s="146">
        <v>0</v>
      </c>
      <c r="E15" s="146">
        <v>99143.613000000041</v>
      </c>
      <c r="F15" s="146">
        <v>266165.70600000001</v>
      </c>
      <c r="G15" s="146">
        <v>14700.08</v>
      </c>
      <c r="H15" s="146">
        <v>2995.7120000000004</v>
      </c>
      <c r="I15" s="146">
        <v>34801.342000000026</v>
      </c>
      <c r="J15" s="29">
        <f t="shared" si="1"/>
        <v>2593184.6839999999</v>
      </c>
    </row>
    <row r="16" spans="1:10" x14ac:dyDescent="0.2">
      <c r="A16" s="44" t="s">
        <v>23</v>
      </c>
      <c r="B16" s="146">
        <v>0</v>
      </c>
      <c r="C16" s="146">
        <v>5649492.5140000004</v>
      </c>
      <c r="D16" s="146">
        <v>202534.61</v>
      </c>
      <c r="E16" s="146">
        <v>53198.121999999996</v>
      </c>
      <c r="F16" s="146">
        <v>100842.11699999997</v>
      </c>
      <c r="G16" s="146">
        <v>0</v>
      </c>
      <c r="H16" s="146">
        <v>55154.193999999989</v>
      </c>
      <c r="I16" s="146">
        <v>19973.072999999968</v>
      </c>
      <c r="J16" s="29">
        <f t="shared" si="1"/>
        <v>6081194.6300000008</v>
      </c>
    </row>
    <row r="17" spans="1:10" x14ac:dyDescent="0.2">
      <c r="A17" s="44" t="s">
        <v>16</v>
      </c>
      <c r="B17" s="146">
        <v>2584865.75</v>
      </c>
      <c r="C17" s="146">
        <v>19235.999000000003</v>
      </c>
      <c r="D17" s="146">
        <v>0</v>
      </c>
      <c r="E17" s="146">
        <v>119837.64000000001</v>
      </c>
      <c r="F17" s="146">
        <v>17546.098999999995</v>
      </c>
      <c r="G17" s="146">
        <v>129144.95000000001</v>
      </c>
      <c r="H17" s="146">
        <v>6166.5149999999994</v>
      </c>
      <c r="I17" s="146">
        <v>13171.931999999999</v>
      </c>
      <c r="J17" s="29">
        <f t="shared" si="1"/>
        <v>2889968.8850000002</v>
      </c>
    </row>
    <row r="18" spans="1:10" ht="12.75" thickBot="1" x14ac:dyDescent="0.25">
      <c r="A18" s="43" t="s">
        <v>24</v>
      </c>
      <c r="B18" s="45">
        <v>0</v>
      </c>
      <c r="C18" s="45">
        <v>134756.79</v>
      </c>
      <c r="D18" s="45">
        <v>0</v>
      </c>
      <c r="E18" s="45">
        <v>33495.032999999996</v>
      </c>
      <c r="F18" s="45">
        <v>8588.0909999999967</v>
      </c>
      <c r="G18" s="45">
        <v>0</v>
      </c>
      <c r="H18" s="45">
        <v>79.882000000000005</v>
      </c>
      <c r="I18" s="45">
        <v>23827.918999999998</v>
      </c>
      <c r="J18" s="41">
        <f t="shared" si="1"/>
        <v>200747.715</v>
      </c>
    </row>
    <row r="19" spans="1:10" x14ac:dyDescent="0.2">
      <c r="J19" s="25" t="s">
        <v>148</v>
      </c>
    </row>
    <row r="20" spans="1:10" ht="11.25" customHeight="1" x14ac:dyDescent="0.2"/>
    <row r="21" spans="1:10" s="189" customFormat="1" ht="18.75" x14ac:dyDescent="0.3">
      <c r="A21" s="121" t="s">
        <v>353</v>
      </c>
      <c r="H21" s="212"/>
    </row>
    <row r="22" spans="1:10" ht="7.5" customHeight="1" x14ac:dyDescent="0.2"/>
    <row r="23" spans="1:10" x14ac:dyDescent="0.2">
      <c r="A23" s="161"/>
      <c r="B23" s="161" t="s">
        <v>9</v>
      </c>
      <c r="C23" s="161" t="s">
        <v>10</v>
      </c>
      <c r="D23" s="161" t="s">
        <v>199</v>
      </c>
      <c r="E23" s="161" t="s">
        <v>197</v>
      </c>
      <c r="F23" s="161" t="s">
        <v>72</v>
      </c>
    </row>
    <row r="24" spans="1:10" x14ac:dyDescent="0.2">
      <c r="A24" s="528" t="s">
        <v>11</v>
      </c>
      <c r="B24" s="495">
        <f>SUM(B25:B38)</f>
        <v>1697321.2940000002</v>
      </c>
      <c r="C24" s="495">
        <f t="shared" ref="C24:E24" si="2">SUM(C25:C38)</f>
        <v>6141325.1520000016</v>
      </c>
      <c r="D24" s="495">
        <f t="shared" si="2"/>
        <v>2313133.9529321501</v>
      </c>
      <c r="E24" s="495">
        <f t="shared" si="2"/>
        <v>4493373.2540678503</v>
      </c>
      <c r="F24" s="495">
        <f>SUM(B24:E24)</f>
        <v>14645153.653000001</v>
      </c>
    </row>
    <row r="25" spans="1:10" ht="13.5" customHeight="1" x14ac:dyDescent="0.2">
      <c r="A25" s="32" t="s">
        <v>14</v>
      </c>
      <c r="B25" s="19">
        <v>48013.93</v>
      </c>
      <c r="C25" s="19">
        <v>288330.11489132902</v>
      </c>
      <c r="D25" s="19">
        <v>200520.65815128398</v>
      </c>
      <c r="E25" s="19">
        <v>369798.84509027895</v>
      </c>
      <c r="F25" s="19">
        <f t="shared" ref="F25:F38" si="3">SUM(B25:E25)</f>
        <v>906663.548132892</v>
      </c>
    </row>
    <row r="26" spans="1:10" x14ac:dyDescent="0.2">
      <c r="A26" s="33" t="s">
        <v>13</v>
      </c>
      <c r="B26" s="28">
        <v>116894.82</v>
      </c>
      <c r="C26" s="28">
        <v>660588.30940380995</v>
      </c>
      <c r="D26" s="28">
        <v>193815.36304461202</v>
      </c>
      <c r="E26" s="28">
        <v>388013.94612971606</v>
      </c>
      <c r="F26" s="29">
        <f t="shared" si="3"/>
        <v>1359312.4385781381</v>
      </c>
    </row>
    <row r="27" spans="1:10" x14ac:dyDescent="0.2">
      <c r="A27" s="33" t="s">
        <v>17</v>
      </c>
      <c r="B27" s="28">
        <v>27500.705000000002</v>
      </c>
      <c r="C27" s="28">
        <v>136125.68499999997</v>
      </c>
      <c r="D27" s="28">
        <v>77584.004000000001</v>
      </c>
      <c r="E27" s="28">
        <v>108623.51100000001</v>
      </c>
      <c r="F27" s="29">
        <f t="shared" si="3"/>
        <v>349833.90499999997</v>
      </c>
    </row>
    <row r="28" spans="1:10" x14ac:dyDescent="0.2">
      <c r="A28" s="33" t="s">
        <v>161</v>
      </c>
      <c r="B28" s="28">
        <v>108149.394</v>
      </c>
      <c r="C28" s="28">
        <v>355526.53</v>
      </c>
      <c r="D28" s="28">
        <v>145825.06299999999</v>
      </c>
      <c r="E28" s="28">
        <v>281913.12400000001</v>
      </c>
      <c r="F28" s="29">
        <f t="shared" si="3"/>
        <v>891414.11100000003</v>
      </c>
    </row>
    <row r="29" spans="1:10" x14ac:dyDescent="0.2">
      <c r="A29" s="33" t="s">
        <v>18</v>
      </c>
      <c r="B29" s="28">
        <v>22450.767</v>
      </c>
      <c r="C29" s="28">
        <v>336777.24599999998</v>
      </c>
      <c r="D29" s="28">
        <v>105239.943</v>
      </c>
      <c r="E29" s="28">
        <v>218441.89499999999</v>
      </c>
      <c r="F29" s="29">
        <f t="shared" si="3"/>
        <v>682909.85100000002</v>
      </c>
    </row>
    <row r="30" spans="1:10" x14ac:dyDescent="0.2">
      <c r="A30" s="33" t="s">
        <v>22</v>
      </c>
      <c r="B30" s="28">
        <v>256570.85499999998</v>
      </c>
      <c r="C30" s="28">
        <v>743697.47</v>
      </c>
      <c r="D30" s="28">
        <v>207297.72899999999</v>
      </c>
      <c r="E30" s="28">
        <v>403473.91799999995</v>
      </c>
      <c r="F30" s="29">
        <f t="shared" si="3"/>
        <v>1611039.9720000001</v>
      </c>
    </row>
    <row r="31" spans="1:10" x14ac:dyDescent="0.2">
      <c r="A31" s="33" t="s">
        <v>19</v>
      </c>
      <c r="B31" s="28">
        <v>83351.997999999992</v>
      </c>
      <c r="C31" s="28">
        <v>395185.06317170605</v>
      </c>
      <c r="D31" s="28">
        <v>111578.74015333502</v>
      </c>
      <c r="E31" s="28">
        <v>241233.09836831101</v>
      </c>
      <c r="F31" s="29">
        <f t="shared" si="3"/>
        <v>831348.89969335217</v>
      </c>
    </row>
    <row r="32" spans="1:10" x14ac:dyDescent="0.2">
      <c r="A32" s="33" t="s">
        <v>15</v>
      </c>
      <c r="B32" s="28">
        <v>51168.637999999999</v>
      </c>
      <c r="C32" s="28">
        <v>264258.74099999998</v>
      </c>
      <c r="D32" s="28">
        <v>118695.861</v>
      </c>
      <c r="E32" s="28">
        <v>215174.07700000002</v>
      </c>
      <c r="F32" s="29">
        <f t="shared" si="3"/>
        <v>649297.31700000004</v>
      </c>
    </row>
    <row r="33" spans="1:6" x14ac:dyDescent="0.2">
      <c r="A33" s="33" t="s">
        <v>20</v>
      </c>
      <c r="B33" s="28">
        <v>58746.528999999995</v>
      </c>
      <c r="C33" s="28">
        <v>380019.95899999997</v>
      </c>
      <c r="D33" s="28">
        <v>138803.49799999999</v>
      </c>
      <c r="E33" s="28">
        <v>256202.58600000001</v>
      </c>
      <c r="F33" s="29">
        <f t="shared" si="3"/>
        <v>833772.57199999993</v>
      </c>
    </row>
    <row r="34" spans="1:6" x14ac:dyDescent="0.2">
      <c r="A34" s="33" t="s">
        <v>12</v>
      </c>
      <c r="B34" s="28">
        <v>21947.595000000001</v>
      </c>
      <c r="C34" s="28">
        <v>823951.35200000007</v>
      </c>
      <c r="D34" s="28">
        <v>339728.19300000003</v>
      </c>
      <c r="E34" s="28">
        <v>415705.42099999997</v>
      </c>
      <c r="F34" s="29">
        <f t="shared" si="3"/>
        <v>1601332.5610000002</v>
      </c>
    </row>
    <row r="35" spans="1:6" x14ac:dyDescent="0.2">
      <c r="A35" s="33" t="s">
        <v>21</v>
      </c>
      <c r="B35" s="28">
        <v>238329.24800000002</v>
      </c>
      <c r="C35" s="28">
        <v>697322.10599999991</v>
      </c>
      <c r="D35" s="28">
        <v>285660.96699999995</v>
      </c>
      <c r="E35" s="28">
        <v>795204.98600000003</v>
      </c>
      <c r="F35" s="29">
        <f t="shared" si="3"/>
        <v>2016517.307</v>
      </c>
    </row>
    <row r="36" spans="1:6" x14ac:dyDescent="0.2">
      <c r="A36" s="33" t="s">
        <v>23</v>
      </c>
      <c r="B36" s="28">
        <v>543955.005</v>
      </c>
      <c r="C36" s="28">
        <v>412675.03900000005</v>
      </c>
      <c r="D36" s="28">
        <v>167997.95500000002</v>
      </c>
      <c r="E36" s="28">
        <v>307062.63099999999</v>
      </c>
      <c r="F36" s="29">
        <f t="shared" si="3"/>
        <v>1431690.6300000001</v>
      </c>
    </row>
    <row r="37" spans="1:6" x14ac:dyDescent="0.2">
      <c r="A37" s="33" t="s">
        <v>16</v>
      </c>
      <c r="B37" s="28">
        <v>25194.027999999998</v>
      </c>
      <c r="C37" s="28">
        <v>378603.19791159499</v>
      </c>
      <c r="D37" s="28">
        <v>103946.278824062</v>
      </c>
      <c r="E37" s="28">
        <v>219788.638882603</v>
      </c>
      <c r="F37" s="29">
        <f t="shared" si="3"/>
        <v>727532.14361826004</v>
      </c>
    </row>
    <row r="38" spans="1:6" ht="12.75" thickBot="1" x14ac:dyDescent="0.25">
      <c r="A38" s="165" t="s">
        <v>24</v>
      </c>
      <c r="B38" s="41">
        <v>95047.782000000007</v>
      </c>
      <c r="C38" s="41">
        <v>268264.33862156101</v>
      </c>
      <c r="D38" s="41">
        <v>116439.69975885701</v>
      </c>
      <c r="E38" s="41">
        <v>272736.57659694098</v>
      </c>
      <c r="F38" s="41">
        <f t="shared" si="3"/>
        <v>752488.39697735896</v>
      </c>
    </row>
    <row r="39" spans="1:6" x14ac:dyDescent="0.2">
      <c r="F39" s="25" t="s">
        <v>147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workbookViewId="0"/>
  </sheetViews>
  <sheetFormatPr defaultRowHeight="12" x14ac:dyDescent="0.2"/>
  <cols>
    <col min="1" max="1" width="16.140625" style="21" customWidth="1"/>
    <col min="2" max="7" width="13.85546875" style="21" customWidth="1"/>
    <col min="8" max="8" width="16.5703125" style="21" customWidth="1"/>
    <col min="9" max="9" width="13.85546875" style="21" customWidth="1"/>
    <col min="10" max="10" width="14.425781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9" customFormat="1" ht="18.75" x14ac:dyDescent="0.3">
      <c r="A1" s="121" t="s">
        <v>403</v>
      </c>
      <c r="B1" s="213"/>
      <c r="J1" s="194" t="str">
        <f>Obsah!$A$1</f>
        <v>I. čtvrtletí 2016</v>
      </c>
    </row>
    <row r="2" spans="1:10" ht="7.5" customHeight="1" x14ac:dyDescent="0.2">
      <c r="A2" s="46"/>
      <c r="B2" s="711"/>
      <c r="C2" s="711"/>
      <c r="D2" s="711"/>
      <c r="E2" s="711"/>
      <c r="F2" s="711"/>
      <c r="G2" s="711"/>
      <c r="H2" s="711"/>
      <c r="I2" s="711"/>
      <c r="J2" s="711"/>
    </row>
    <row r="3" spans="1:10" ht="24" x14ac:dyDescent="0.2">
      <c r="A3" s="166"/>
      <c r="B3" s="154" t="s">
        <v>145</v>
      </c>
      <c r="C3" s="154" t="s">
        <v>25</v>
      </c>
      <c r="D3" s="154" t="s">
        <v>26</v>
      </c>
      <c r="E3" s="154" t="s">
        <v>27</v>
      </c>
      <c r="F3" s="154" t="s">
        <v>65</v>
      </c>
      <c r="G3" s="154" t="s">
        <v>144</v>
      </c>
      <c r="H3" s="154" t="s">
        <v>64</v>
      </c>
      <c r="I3" s="154" t="s">
        <v>28</v>
      </c>
      <c r="J3" s="154" t="s">
        <v>63</v>
      </c>
    </row>
    <row r="4" spans="1:10" x14ac:dyDescent="0.2">
      <c r="A4" s="527" t="s">
        <v>11</v>
      </c>
      <c r="B4" s="495">
        <f>SUM(B5:B18)</f>
        <v>4360059.864862307</v>
      </c>
      <c r="C4" s="495">
        <f t="shared" ref="C4:I4" si="0">SUM(C5:C18)</f>
        <v>915149.81964140013</v>
      </c>
      <c r="D4" s="495">
        <f t="shared" si="0"/>
        <v>73371.640575323006</v>
      </c>
      <c r="E4" s="495">
        <f t="shared" si="0"/>
        <v>483282.01814691606</v>
      </c>
      <c r="F4" s="495">
        <f t="shared" si="0"/>
        <v>3595840.0063854861</v>
      </c>
      <c r="G4" s="495">
        <f t="shared" si="0"/>
        <v>4494183.2620678507</v>
      </c>
      <c r="H4" s="495">
        <f t="shared" si="0"/>
        <v>214038.08668241306</v>
      </c>
      <c r="I4" s="495">
        <f t="shared" si="0"/>
        <v>1423564.4146383093</v>
      </c>
      <c r="J4" s="495">
        <f>SUM(B4:I4)</f>
        <v>15559489.113000005</v>
      </c>
    </row>
    <row r="5" spans="1:10" x14ac:dyDescent="0.2">
      <c r="A5" s="42" t="s">
        <v>14</v>
      </c>
      <c r="B5" s="48">
        <v>155781.22816522099</v>
      </c>
      <c r="C5" s="48">
        <v>7675.6661391910011</v>
      </c>
      <c r="D5" s="48">
        <v>2602.3537616089998</v>
      </c>
      <c r="E5" s="48">
        <v>5051.5190462099999</v>
      </c>
      <c r="F5" s="48">
        <v>78680.83419908701</v>
      </c>
      <c r="G5" s="48">
        <v>369798.84509027895</v>
      </c>
      <c r="H5" s="48">
        <v>22695.889944955001</v>
      </c>
      <c r="I5" s="48">
        <v>222887.76927635501</v>
      </c>
      <c r="J5" s="19">
        <f t="shared" ref="J5:J18" si="1">SUM(B5:I5)</f>
        <v>865174.10562290705</v>
      </c>
    </row>
    <row r="6" spans="1:10" x14ac:dyDescent="0.2">
      <c r="A6" s="44" t="s">
        <v>13</v>
      </c>
      <c r="B6" s="49">
        <v>128109.444090573</v>
      </c>
      <c r="C6" s="49">
        <v>27372.627684057003</v>
      </c>
      <c r="D6" s="49">
        <v>9803.8161545519997</v>
      </c>
      <c r="E6" s="49">
        <v>8461.2546265240017</v>
      </c>
      <c r="F6" s="49">
        <v>139697.59285527302</v>
      </c>
      <c r="G6" s="49">
        <v>388079.24212971603</v>
      </c>
      <c r="H6" s="49">
        <v>27424.446563056001</v>
      </c>
      <c r="I6" s="49">
        <v>662451.78259611607</v>
      </c>
      <c r="J6" s="29">
        <f t="shared" si="1"/>
        <v>1391400.2066998673</v>
      </c>
    </row>
    <row r="7" spans="1:10" x14ac:dyDescent="0.2">
      <c r="A7" s="44" t="s">
        <v>17</v>
      </c>
      <c r="B7" s="49">
        <v>113824.61900000002</v>
      </c>
      <c r="C7" s="49">
        <v>64221.654000000002</v>
      </c>
      <c r="D7" s="49">
        <v>1016.8160000000001</v>
      </c>
      <c r="E7" s="49">
        <v>5575.7690000000002</v>
      </c>
      <c r="F7" s="49">
        <v>122254.697</v>
      </c>
      <c r="G7" s="49">
        <v>108646.92900000002</v>
      </c>
      <c r="H7" s="49">
        <v>1732.6990000000001</v>
      </c>
      <c r="I7" s="49">
        <v>485.70899999999983</v>
      </c>
      <c r="J7" s="29">
        <f t="shared" si="1"/>
        <v>417758.89199999999</v>
      </c>
    </row>
    <row r="8" spans="1:10" x14ac:dyDescent="0.2">
      <c r="A8" s="44" t="s">
        <v>161</v>
      </c>
      <c r="B8" s="49">
        <v>301204.26900000003</v>
      </c>
      <c r="C8" s="49">
        <v>40271.014999999999</v>
      </c>
      <c r="D8" s="49">
        <v>1388.8579999999999</v>
      </c>
      <c r="E8" s="49">
        <v>62521.410000000011</v>
      </c>
      <c r="F8" s="49">
        <v>226261.02900000001</v>
      </c>
      <c r="G8" s="49">
        <v>281928.87300000002</v>
      </c>
      <c r="H8" s="49">
        <v>16134.145</v>
      </c>
      <c r="I8" s="49">
        <v>226.87700000000001</v>
      </c>
      <c r="J8" s="29">
        <f t="shared" si="1"/>
        <v>929936.47600000014</v>
      </c>
    </row>
    <row r="9" spans="1:10" x14ac:dyDescent="0.2">
      <c r="A9" s="44" t="s">
        <v>18</v>
      </c>
      <c r="B9" s="49">
        <v>251972.54499999998</v>
      </c>
      <c r="C9" s="49">
        <v>30700.544999999998</v>
      </c>
      <c r="D9" s="49">
        <v>2736.4879999999994</v>
      </c>
      <c r="E9" s="49">
        <v>5783.0189999999993</v>
      </c>
      <c r="F9" s="49">
        <v>176886.527</v>
      </c>
      <c r="G9" s="49">
        <v>218441.89499999999</v>
      </c>
      <c r="H9" s="49">
        <v>5079.3130000000001</v>
      </c>
      <c r="I9" s="49">
        <v>0</v>
      </c>
      <c r="J9" s="29">
        <f t="shared" si="1"/>
        <v>691600.33199999994</v>
      </c>
    </row>
    <row r="10" spans="1:10" x14ac:dyDescent="0.2">
      <c r="A10" s="44" t="s">
        <v>22</v>
      </c>
      <c r="B10" s="49">
        <v>922154.27499999991</v>
      </c>
      <c r="C10" s="49">
        <v>169074.546</v>
      </c>
      <c r="D10" s="49">
        <v>4338.4179999999997</v>
      </c>
      <c r="E10" s="49">
        <v>93366.948000000004</v>
      </c>
      <c r="F10" s="49">
        <v>454870.07800000004</v>
      </c>
      <c r="G10" s="49">
        <v>403473.91799999995</v>
      </c>
      <c r="H10" s="49">
        <v>8584.6490000000013</v>
      </c>
      <c r="I10" s="49">
        <v>2115.4500000000003</v>
      </c>
      <c r="J10" s="29">
        <f t="shared" si="1"/>
        <v>2057978.2820000001</v>
      </c>
    </row>
    <row r="11" spans="1:10" x14ac:dyDescent="0.2">
      <c r="A11" s="44" t="s">
        <v>19</v>
      </c>
      <c r="B11" s="49">
        <v>293781.65572663507</v>
      </c>
      <c r="C11" s="49">
        <v>16340.317257260998</v>
      </c>
      <c r="D11" s="49">
        <v>3177.3190219449998</v>
      </c>
      <c r="E11" s="49">
        <v>10353.472919141001</v>
      </c>
      <c r="F11" s="49">
        <v>203736.45088678904</v>
      </c>
      <c r="G11" s="49">
        <v>241233.09836831101</v>
      </c>
      <c r="H11" s="49">
        <v>18897.211518726002</v>
      </c>
      <c r="I11" s="49">
        <v>47342.619611187001</v>
      </c>
      <c r="J11" s="29">
        <f t="shared" si="1"/>
        <v>834862.14530999516</v>
      </c>
    </row>
    <row r="12" spans="1:10" x14ac:dyDescent="0.2">
      <c r="A12" s="44" t="s">
        <v>15</v>
      </c>
      <c r="B12" s="49">
        <v>216974.78100000002</v>
      </c>
      <c r="C12" s="49">
        <v>18853.949999999997</v>
      </c>
      <c r="D12" s="49">
        <v>3324.18</v>
      </c>
      <c r="E12" s="49">
        <v>8695.2820000000011</v>
      </c>
      <c r="F12" s="49">
        <v>179836.554</v>
      </c>
      <c r="G12" s="49">
        <v>215174.21900000001</v>
      </c>
      <c r="H12" s="49">
        <v>16421.781999999999</v>
      </c>
      <c r="I12" s="49">
        <v>1076.519</v>
      </c>
      <c r="J12" s="29">
        <f t="shared" si="1"/>
        <v>660357.26699999999</v>
      </c>
    </row>
    <row r="13" spans="1:10" x14ac:dyDescent="0.2">
      <c r="A13" s="44" t="s">
        <v>20</v>
      </c>
      <c r="B13" s="49">
        <v>292159.94099999999</v>
      </c>
      <c r="C13" s="49">
        <v>3625.1410000000001</v>
      </c>
      <c r="D13" s="49">
        <v>2143.413</v>
      </c>
      <c r="E13" s="49">
        <v>36637.614000000001</v>
      </c>
      <c r="F13" s="49">
        <v>231099.60000000003</v>
      </c>
      <c r="G13" s="49">
        <v>256202.58600000001</v>
      </c>
      <c r="H13" s="49">
        <v>13541.25</v>
      </c>
      <c r="I13" s="49">
        <v>212.29699999999997</v>
      </c>
      <c r="J13" s="29">
        <f t="shared" si="1"/>
        <v>835621.84200000006</v>
      </c>
    </row>
    <row r="14" spans="1:10" x14ac:dyDescent="0.2">
      <c r="A14" s="44" t="s">
        <v>12</v>
      </c>
      <c r="B14" s="49">
        <v>87256</v>
      </c>
      <c r="C14" s="49">
        <v>48235.433999999994</v>
      </c>
      <c r="D14" s="49">
        <v>23833</v>
      </c>
      <c r="E14" s="49">
        <v>100914.00000000001</v>
      </c>
      <c r="F14" s="49">
        <v>890308</v>
      </c>
      <c r="G14" s="49">
        <v>416381.43599999999</v>
      </c>
      <c r="H14" s="49">
        <v>2604.556</v>
      </c>
      <c r="I14" s="49">
        <v>35275.999999999993</v>
      </c>
      <c r="J14" s="29">
        <f t="shared" si="1"/>
        <v>1604808.426</v>
      </c>
    </row>
    <row r="15" spans="1:10" x14ac:dyDescent="0.2">
      <c r="A15" s="44" t="s">
        <v>21</v>
      </c>
      <c r="B15" s="49">
        <v>690292.53500000003</v>
      </c>
      <c r="C15" s="49">
        <v>88699.816999999995</v>
      </c>
      <c r="D15" s="49">
        <v>10616.511</v>
      </c>
      <c r="E15" s="49">
        <v>86290.786999999997</v>
      </c>
      <c r="F15" s="49">
        <v>480855.49100000004</v>
      </c>
      <c r="G15" s="49">
        <v>795219.25</v>
      </c>
      <c r="H15" s="49">
        <v>29543.882000000001</v>
      </c>
      <c r="I15" s="49">
        <v>1055.3119999999999</v>
      </c>
      <c r="J15" s="29">
        <f t="shared" si="1"/>
        <v>2182573.5850000004</v>
      </c>
    </row>
    <row r="16" spans="1:10" x14ac:dyDescent="0.2">
      <c r="A16" s="44" t="s">
        <v>23</v>
      </c>
      <c r="B16" s="49">
        <v>562853.978</v>
      </c>
      <c r="C16" s="49">
        <v>298588.38099999999</v>
      </c>
      <c r="D16" s="49">
        <v>4421.2330000000002</v>
      </c>
      <c r="E16" s="49">
        <v>52711.494000000006</v>
      </c>
      <c r="F16" s="49">
        <v>271451.40099999995</v>
      </c>
      <c r="G16" s="49">
        <v>307063.41499999998</v>
      </c>
      <c r="H16" s="49">
        <v>6930.862000000001</v>
      </c>
      <c r="I16" s="49">
        <v>2528.6800000000003</v>
      </c>
      <c r="J16" s="29">
        <f t="shared" si="1"/>
        <v>1506549.4439999997</v>
      </c>
    </row>
    <row r="17" spans="1:10" x14ac:dyDescent="0.2">
      <c r="A17" s="44" t="s">
        <v>16</v>
      </c>
      <c r="B17" s="49">
        <v>175939.50164619199</v>
      </c>
      <c r="C17" s="49">
        <v>15786.680144667</v>
      </c>
      <c r="D17" s="49">
        <v>1453.7839804779999</v>
      </c>
      <c r="E17" s="49">
        <v>3916.2684088109995</v>
      </c>
      <c r="F17" s="49">
        <v>63913.711259604002</v>
      </c>
      <c r="G17" s="49">
        <v>219800.77888260302</v>
      </c>
      <c r="H17" s="49">
        <v>28772.311243288004</v>
      </c>
      <c r="I17" s="49">
        <v>237647.39050255399</v>
      </c>
      <c r="J17" s="29">
        <f t="shared" si="1"/>
        <v>747230.426068197</v>
      </c>
    </row>
    <row r="18" spans="1:10" ht="12.75" thickBot="1" x14ac:dyDescent="0.25">
      <c r="A18" s="155" t="s">
        <v>24</v>
      </c>
      <c r="B18" s="50">
        <v>167755.09223368601</v>
      </c>
      <c r="C18" s="50">
        <v>85704.045416224006</v>
      </c>
      <c r="D18" s="50">
        <v>2515.4506567389999</v>
      </c>
      <c r="E18" s="50">
        <v>3003.1801462299995</v>
      </c>
      <c r="F18" s="50">
        <v>75988.040184733007</v>
      </c>
      <c r="G18" s="50">
        <v>272738.776596941</v>
      </c>
      <c r="H18" s="50">
        <v>15675.089412387999</v>
      </c>
      <c r="I18" s="50">
        <v>210258.00865209699</v>
      </c>
      <c r="J18" s="35">
        <f t="shared" si="1"/>
        <v>833637.68329903809</v>
      </c>
    </row>
    <row r="19" spans="1:10" x14ac:dyDescent="0.2">
      <c r="J19" s="25" t="s">
        <v>153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405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439"/>
    </row>
    <row r="7" spans="1:24" x14ac:dyDescent="0.2">
      <c r="A7" s="700" t="s">
        <v>72</v>
      </c>
      <c r="B7" s="643">
        <f>F8</f>
        <v>2865.1746000000003</v>
      </c>
      <c r="C7" s="644"/>
      <c r="D7" s="644"/>
      <c r="E7" s="644"/>
      <c r="F7" s="644"/>
      <c r="G7" s="645"/>
      <c r="H7" s="643">
        <f>SUM(H8,J8,L8)</f>
        <v>4992802.0930000003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2902.4369800000009</v>
      </c>
      <c r="C8" s="572">
        <v>0.14789659243183589</v>
      </c>
      <c r="D8" s="453">
        <f>SUM(D9:D16)</f>
        <v>2865.7212900000004</v>
      </c>
      <c r="E8" s="572">
        <v>0.14600906419289195</v>
      </c>
      <c r="F8" s="453">
        <f>SUM(F9:F16)</f>
        <v>2865.1746000000003</v>
      </c>
      <c r="G8" s="572">
        <v>0.1459523796849419</v>
      </c>
      <c r="H8" s="452">
        <f t="shared" ref="H8" si="0">SUM(H9:H16)</f>
        <v>1684536.0550000002</v>
      </c>
      <c r="I8" s="572">
        <v>0.21841608325152373</v>
      </c>
      <c r="J8" s="453">
        <f t="shared" ref="J8" si="1">SUM(J9:J16)</f>
        <v>1602514.5049999999</v>
      </c>
      <c r="K8" s="572">
        <v>0.22544579319385979</v>
      </c>
      <c r="L8" s="453">
        <f t="shared" ref="L8" si="2">SUM(L9:L16)</f>
        <v>1705751.5330000001</v>
      </c>
      <c r="M8" s="572">
        <v>0.21775419524210848</v>
      </c>
      <c r="N8" s="20"/>
    </row>
    <row r="9" spans="1:24" x14ac:dyDescent="0.2">
      <c r="A9" s="456" t="s">
        <v>8</v>
      </c>
      <c r="B9" s="328">
        <v>2250</v>
      </c>
      <c r="C9" s="507">
        <v>0.52447552447552448</v>
      </c>
      <c r="D9" s="211">
        <v>2250</v>
      </c>
      <c r="E9" s="507">
        <v>0.52447552447552448</v>
      </c>
      <c r="F9" s="211">
        <v>2250</v>
      </c>
      <c r="G9" s="507">
        <v>0.52447552447552448</v>
      </c>
      <c r="H9" s="328">
        <v>1601482</v>
      </c>
      <c r="I9" s="507">
        <v>0.69211977749026077</v>
      </c>
      <c r="J9" s="211">
        <v>1523768.7</v>
      </c>
      <c r="K9" s="507">
        <v>0.66824444241786918</v>
      </c>
      <c r="L9" s="211">
        <v>1616841.18</v>
      </c>
      <c r="M9" s="507">
        <v>0.59163808344675761</v>
      </c>
      <c r="X9" s="498"/>
    </row>
    <row r="10" spans="1:24" x14ac:dyDescent="0.2">
      <c r="A10" s="436" t="s">
        <v>36</v>
      </c>
      <c r="B10" s="328">
        <v>209.005</v>
      </c>
      <c r="C10" s="507">
        <v>1.9244116551367388E-2</v>
      </c>
      <c r="D10" s="109">
        <v>209.005</v>
      </c>
      <c r="E10" s="507">
        <v>1.9244382340083001E-2</v>
      </c>
      <c r="F10" s="109">
        <v>209.005</v>
      </c>
      <c r="G10" s="507">
        <v>1.9239864930173843E-2</v>
      </c>
      <c r="H10" s="328">
        <v>52093.397000000004</v>
      </c>
      <c r="I10" s="507">
        <v>1.1701873660358178E-2</v>
      </c>
      <c r="J10" s="109">
        <v>43603.453000000001</v>
      </c>
      <c r="K10" s="507">
        <v>1.1069668212682531E-2</v>
      </c>
      <c r="L10" s="109">
        <v>45240.209000000003</v>
      </c>
      <c r="M10" s="507">
        <v>1.0725027241899708E-2</v>
      </c>
      <c r="X10" s="498"/>
    </row>
    <row r="11" spans="1:24" x14ac:dyDescent="0.2">
      <c r="A11" s="436" t="s">
        <v>37</v>
      </c>
      <c r="B11" s="454">
        <v>0</v>
      </c>
      <c r="C11" s="507">
        <v>0</v>
      </c>
      <c r="D11" s="587">
        <v>0</v>
      </c>
      <c r="E11" s="507">
        <v>0</v>
      </c>
      <c r="F11" s="587">
        <v>0</v>
      </c>
      <c r="G11" s="507">
        <v>0</v>
      </c>
      <c r="H11" s="454">
        <v>0</v>
      </c>
      <c r="I11" s="507">
        <v>0</v>
      </c>
      <c r="J11" s="587">
        <v>0</v>
      </c>
      <c r="K11" s="507">
        <v>0</v>
      </c>
      <c r="L11" s="587">
        <v>0</v>
      </c>
      <c r="M11" s="507">
        <v>0</v>
      </c>
      <c r="X11" s="498"/>
    </row>
    <row r="12" spans="1:24" x14ac:dyDescent="0.2">
      <c r="A12" s="436" t="s">
        <v>38</v>
      </c>
      <c r="B12" s="328">
        <v>45.772999999999996</v>
      </c>
      <c r="C12" s="507">
        <v>5.3726007105875745E-2</v>
      </c>
      <c r="D12" s="109">
        <v>45.692</v>
      </c>
      <c r="E12" s="507">
        <v>5.3534793749509459E-2</v>
      </c>
      <c r="F12" s="109">
        <v>45.692</v>
      </c>
      <c r="G12" s="507">
        <v>5.3374638752800692E-2</v>
      </c>
      <c r="H12" s="328">
        <v>24125.482</v>
      </c>
      <c r="I12" s="507">
        <v>7.4375784068879722E-2</v>
      </c>
      <c r="J12" s="109">
        <v>22899.142999999996</v>
      </c>
      <c r="K12" s="507">
        <v>7.4440316438968618E-2</v>
      </c>
      <c r="L12" s="109">
        <v>24015.905000000006</v>
      </c>
      <c r="M12" s="507">
        <v>7.3846257663889608E-2</v>
      </c>
      <c r="X12" s="498"/>
    </row>
    <row r="13" spans="1:24" x14ac:dyDescent="0.2">
      <c r="A13" s="436" t="s">
        <v>59</v>
      </c>
      <c r="B13" s="454">
        <v>156.42835000000002</v>
      </c>
      <c r="C13" s="507">
        <v>0.14389780140274921</v>
      </c>
      <c r="D13" s="587">
        <v>120</v>
      </c>
      <c r="E13" s="507">
        <v>0.11030055522541979</v>
      </c>
      <c r="F13" s="587">
        <v>120</v>
      </c>
      <c r="G13" s="507">
        <v>0.11042580651098154</v>
      </c>
      <c r="H13" s="454">
        <v>0</v>
      </c>
      <c r="I13" s="507">
        <v>0</v>
      </c>
      <c r="J13" s="587">
        <v>0</v>
      </c>
      <c r="K13" s="507">
        <v>0</v>
      </c>
      <c r="L13" s="587">
        <v>78.56</v>
      </c>
      <c r="M13" s="507">
        <v>3.1153709173066112E-4</v>
      </c>
      <c r="X13" s="498"/>
    </row>
    <row r="14" spans="1:24" x14ac:dyDescent="0.2">
      <c r="A14" s="436" t="s">
        <v>60</v>
      </c>
      <c r="B14" s="328">
        <v>0</v>
      </c>
      <c r="C14" s="507">
        <v>0</v>
      </c>
      <c r="D14" s="109">
        <v>0</v>
      </c>
      <c r="E14" s="507">
        <v>0</v>
      </c>
      <c r="F14" s="109">
        <v>0</v>
      </c>
      <c r="G14" s="507">
        <v>0</v>
      </c>
      <c r="H14" s="328">
        <v>0</v>
      </c>
      <c r="I14" s="507">
        <v>0</v>
      </c>
      <c r="J14" s="109">
        <v>0</v>
      </c>
      <c r="K14" s="507">
        <v>0</v>
      </c>
      <c r="L14" s="109">
        <v>0</v>
      </c>
      <c r="M14" s="507">
        <v>0</v>
      </c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0</v>
      </c>
      <c r="C15" s="507">
        <v>0</v>
      </c>
      <c r="D15" s="109">
        <v>0</v>
      </c>
      <c r="E15" s="499">
        <v>0</v>
      </c>
      <c r="F15" s="109">
        <v>0</v>
      </c>
      <c r="G15" s="499">
        <v>0</v>
      </c>
      <c r="H15" s="328">
        <v>0</v>
      </c>
      <c r="I15" s="499">
        <v>0</v>
      </c>
      <c r="J15" s="109">
        <v>0</v>
      </c>
      <c r="K15" s="499">
        <v>0</v>
      </c>
      <c r="L15" s="109">
        <v>0</v>
      </c>
      <c r="M15" s="499">
        <v>0</v>
      </c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241.23063000000042</v>
      </c>
      <c r="C16" s="508">
        <v>0.11687132741727188</v>
      </c>
      <c r="D16" s="505">
        <v>241.02429000000043</v>
      </c>
      <c r="E16" s="500">
        <v>0.11701537797056701</v>
      </c>
      <c r="F16" s="505">
        <v>240.47760000000036</v>
      </c>
      <c r="G16" s="500">
        <v>0.11729770433985462</v>
      </c>
      <c r="H16" s="504">
        <v>6835.1759999999886</v>
      </c>
      <c r="I16" s="506">
        <v>0.1318045606404728</v>
      </c>
      <c r="J16" s="505">
        <v>12243.208999999986</v>
      </c>
      <c r="K16" s="506">
        <v>0.13457317115126677</v>
      </c>
      <c r="L16" s="505">
        <v>19575.678999999978</v>
      </c>
      <c r="M16" s="506">
        <v>0.12680502226599516</v>
      </c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2.8288062000829405E-2</v>
      </c>
      <c r="J19" s="593" t="str">
        <f>A9</f>
        <v>JE</v>
      </c>
      <c r="K19" s="579">
        <f t="shared" ref="K19:K26" si="3">H9+J9+L9</f>
        <v>4742091.88</v>
      </c>
      <c r="L19" s="593" t="str">
        <f>A9</f>
        <v>JE</v>
      </c>
      <c r="M19" s="591">
        <f>K19/SUM('3.1'!B7:D7)/1000</f>
        <v>0.6472115876013329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4.6949169398306574E-2</v>
      </c>
      <c r="J20" s="593" t="str">
        <f t="shared" ref="J20:J26" si="4">A10</f>
        <v>PE</v>
      </c>
      <c r="K20" s="579">
        <f t="shared" si="3"/>
        <v>140937.05900000001</v>
      </c>
      <c r="L20" s="593" t="str">
        <f t="shared" ref="L20:L26" si="5">A10</f>
        <v>PE</v>
      </c>
      <c r="M20" s="591">
        <f>K20/SUM('3.1'!B8:D8)/1000</f>
        <v>1.117757896252106E-2</v>
      </c>
      <c r="N20" s="581"/>
      <c r="O20" s="449"/>
    </row>
    <row r="21" spans="1:15" x14ac:dyDescent="0.2">
      <c r="A21" s="438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8.6687871187529852E-2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</row>
    <row r="22" spans="1:15" x14ac:dyDescent="0.2">
      <c r="A22" s="712" t="s">
        <v>72</v>
      </c>
      <c r="B22" s="643">
        <f>SUM(B23:F23)</f>
        <v>906663.62721091253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8.2298715059003866E-2</v>
      </c>
      <c r="J22" s="593" t="str">
        <f t="shared" si="4"/>
        <v>PSE</v>
      </c>
      <c r="K22" s="579">
        <f t="shared" si="3"/>
        <v>71040.53</v>
      </c>
      <c r="L22" s="593" t="str">
        <f t="shared" si="5"/>
        <v>PSE</v>
      </c>
      <c r="M22" s="591">
        <f>K22/SUM('3.1'!B10:D10)/1000</f>
        <v>7.4216613808722437E-2</v>
      </c>
      <c r="N22" s="581"/>
      <c r="O22" s="449"/>
    </row>
    <row r="23" spans="1:15" x14ac:dyDescent="0.2">
      <c r="A23" s="713"/>
      <c r="B23" s="452">
        <f>SUM(B24:B27)</f>
        <v>323571.28869874199</v>
      </c>
      <c r="C23" s="573">
        <v>3.9539010287950344E-2</v>
      </c>
      <c r="D23" s="453">
        <f>SUM(D24:D27)</f>
        <v>284207.43842890399</v>
      </c>
      <c r="E23" s="573">
        <v>3.9539010287950344E-2</v>
      </c>
      <c r="F23" s="453">
        <f>SUM(F24:F27)</f>
        <v>298884.82100524602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78.56</v>
      </c>
      <c r="L23" s="593" t="str">
        <f t="shared" si="5"/>
        <v>VE</v>
      </c>
      <c r="M23" s="591">
        <f>K23/SUM('3.1'!B11:D11)/1000</f>
        <v>1.3231182295822517E-4</v>
      </c>
      <c r="N23" s="581"/>
      <c r="O23" s="449"/>
    </row>
    <row r="24" spans="1:15" x14ac:dyDescent="0.2">
      <c r="A24" s="435" t="s">
        <v>9</v>
      </c>
      <c r="B24" s="588">
        <v>15621.528</v>
      </c>
      <c r="C24" s="513">
        <v>2.6759036677845141E-2</v>
      </c>
      <c r="D24" s="515">
        <v>15207.237999999999</v>
      </c>
      <c r="E24" s="513">
        <v>2.7632050433911613E-2</v>
      </c>
      <c r="F24" s="515">
        <v>17185.164000000001</v>
      </c>
      <c r="G24" s="513">
        <v>3.0514061104732457E-2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</row>
    <row r="25" spans="1:15" x14ac:dyDescent="0.2">
      <c r="A25" s="435" t="s">
        <v>10</v>
      </c>
      <c r="B25" s="588">
        <v>96191.074829669</v>
      </c>
      <c r="C25" s="513">
        <v>4.6230640664378854E-2</v>
      </c>
      <c r="D25" s="515">
        <v>93884.495611082006</v>
      </c>
      <c r="E25" s="513">
        <v>4.7308739098278804E-2</v>
      </c>
      <c r="F25" s="515">
        <v>98254.544450577989</v>
      </c>
      <c r="G25" s="513">
        <v>4.7325568978693666E-2</v>
      </c>
      <c r="H25" s="449"/>
      <c r="I25" s="449"/>
      <c r="J25" s="593" t="str">
        <f t="shared" si="4"/>
        <v>VTE</v>
      </c>
      <c r="K25" s="579">
        <f t="shared" si="3"/>
        <v>0</v>
      </c>
      <c r="L25" s="593" t="str">
        <f t="shared" si="5"/>
        <v>VTE</v>
      </c>
      <c r="M25" s="591">
        <f>K25/SUM('3.1'!B13:D13)/1000</f>
        <v>0</v>
      </c>
    </row>
    <row r="26" spans="1:15" x14ac:dyDescent="0.2">
      <c r="A26" s="435" t="s">
        <v>199</v>
      </c>
      <c r="B26" s="588">
        <v>74344.070271283999</v>
      </c>
      <c r="C26" s="513">
        <v>8.8687895265263342E-2</v>
      </c>
      <c r="D26" s="515">
        <v>60856.730219550998</v>
      </c>
      <c r="E26" s="513">
        <v>8.3394719054275895E-2</v>
      </c>
      <c r="F26" s="515">
        <v>65319.857660449001</v>
      </c>
      <c r="G26" s="513">
        <v>8.7663013910801377E-2</v>
      </c>
      <c r="H26" s="449"/>
      <c r="I26" s="449"/>
      <c r="J26" s="593" t="str">
        <f t="shared" si="4"/>
        <v>FVE</v>
      </c>
      <c r="K26" s="579">
        <f t="shared" si="3"/>
        <v>38654.063999999955</v>
      </c>
      <c r="L26" s="593" t="str">
        <f t="shared" si="5"/>
        <v>FVE</v>
      </c>
      <c r="M26" s="591">
        <f>K26/SUM('3.1'!B14:D14)/1000</f>
        <v>0.13005499159662262</v>
      </c>
    </row>
    <row r="27" spans="1:15" ht="12.75" thickBot="1" x14ac:dyDescent="0.25">
      <c r="A27" s="437" t="s">
        <v>197</v>
      </c>
      <c r="B27" s="589">
        <v>137414.615597789</v>
      </c>
      <c r="C27" s="514">
        <v>8.2587977042997016E-2</v>
      </c>
      <c r="D27" s="516">
        <v>114258.974598271</v>
      </c>
      <c r="E27" s="514">
        <v>8.2046203360473136E-2</v>
      </c>
      <c r="F27" s="516">
        <v>118125.254894219</v>
      </c>
      <c r="G27" s="514">
        <v>8.2208494004376492E-2</v>
      </c>
      <c r="H27" s="449"/>
      <c r="I27" s="449"/>
      <c r="J27" s="449"/>
      <c r="K27" s="449"/>
      <c r="L27" s="449"/>
      <c r="M27" s="449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581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581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0.52447552447552448</v>
      </c>
      <c r="J31" s="593" t="str">
        <f t="shared" ref="J31:J38" si="8">A9</f>
        <v>JE</v>
      </c>
      <c r="K31" s="498">
        <f t="shared" ref="K31:K38" si="9">H9</f>
        <v>1601482</v>
      </c>
      <c r="L31" s="498">
        <f t="shared" ref="L31:L38" si="10">J9</f>
        <v>1523768.7</v>
      </c>
      <c r="M31" s="498">
        <f t="shared" ref="M31:M38" si="11">L9</f>
        <v>1616841.18</v>
      </c>
    </row>
    <row r="32" spans="1:15" x14ac:dyDescent="0.2">
      <c r="H32" s="593" t="str">
        <f t="shared" si="6"/>
        <v>PE</v>
      </c>
      <c r="I32" s="594">
        <f t="shared" si="7"/>
        <v>1.9239864930173843E-2</v>
      </c>
      <c r="J32" s="593" t="str">
        <f t="shared" si="8"/>
        <v>PE</v>
      </c>
      <c r="K32" s="498">
        <f t="shared" si="9"/>
        <v>52093.397000000004</v>
      </c>
      <c r="L32" s="498">
        <f t="shared" si="10"/>
        <v>43603.453000000001</v>
      </c>
      <c r="M32" s="498">
        <f t="shared" si="11"/>
        <v>45240.209000000003</v>
      </c>
    </row>
    <row r="33" spans="8:13" ht="12.75" customHeight="1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x14ac:dyDescent="0.2">
      <c r="H34" s="593" t="str">
        <f t="shared" si="6"/>
        <v>PSE</v>
      </c>
      <c r="I34" s="594">
        <f t="shared" si="7"/>
        <v>5.3374638752800692E-2</v>
      </c>
      <c r="J34" s="593" t="str">
        <f t="shared" si="8"/>
        <v>PSE</v>
      </c>
      <c r="K34" s="498">
        <f t="shared" si="9"/>
        <v>24125.482</v>
      </c>
      <c r="L34" s="498">
        <f t="shared" si="10"/>
        <v>22899.142999999996</v>
      </c>
      <c r="M34" s="498">
        <f t="shared" si="11"/>
        <v>24015.905000000006</v>
      </c>
    </row>
    <row r="35" spans="8:13" ht="13.5" customHeight="1" x14ac:dyDescent="0.2">
      <c r="H35" s="593" t="str">
        <f t="shared" si="6"/>
        <v>VE</v>
      </c>
      <c r="I35" s="594">
        <f t="shared" si="7"/>
        <v>0.11042580651098154</v>
      </c>
      <c r="J35" s="593" t="str">
        <f t="shared" si="8"/>
        <v>VE</v>
      </c>
      <c r="K35" s="498">
        <f t="shared" si="9"/>
        <v>0</v>
      </c>
      <c r="L35" s="498">
        <f t="shared" si="10"/>
        <v>0</v>
      </c>
      <c r="M35" s="498">
        <f t="shared" si="11"/>
        <v>78.56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0</v>
      </c>
      <c r="J37" s="593" t="str">
        <f t="shared" si="8"/>
        <v>VTE</v>
      </c>
      <c r="K37" s="498">
        <f t="shared" si="9"/>
        <v>0</v>
      </c>
      <c r="L37" s="498">
        <f t="shared" si="10"/>
        <v>0</v>
      </c>
      <c r="M37" s="498">
        <f t="shared" si="11"/>
        <v>0</v>
      </c>
    </row>
    <row r="38" spans="8:13" ht="12.75" customHeight="1" x14ac:dyDescent="0.2">
      <c r="H38" s="593" t="str">
        <f t="shared" si="6"/>
        <v>FVE</v>
      </c>
      <c r="I38" s="594">
        <f t="shared" si="7"/>
        <v>0.11729770433985462</v>
      </c>
      <c r="J38" s="593" t="str">
        <f t="shared" si="8"/>
        <v>FVE</v>
      </c>
      <c r="K38" s="498">
        <f t="shared" si="9"/>
        <v>6835.1759999999886</v>
      </c>
      <c r="L38" s="498">
        <f t="shared" si="10"/>
        <v>12243.208999999986</v>
      </c>
      <c r="M38" s="498">
        <f t="shared" si="11"/>
        <v>19575.678999999978</v>
      </c>
    </row>
    <row r="39" spans="8:13" ht="12.75" customHeight="1" x14ac:dyDescent="0.2"/>
  </sheetData>
  <mergeCells count="20">
    <mergeCell ref="H5:I5"/>
    <mergeCell ref="J5:K5"/>
    <mergeCell ref="L5:M5"/>
    <mergeCell ref="A7:A8"/>
    <mergeCell ref="H3:M3"/>
    <mergeCell ref="H4:M4"/>
    <mergeCell ref="H7:M7"/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406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581"/>
      <c r="O1" s="449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581"/>
      <c r="O2" s="449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82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83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584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584"/>
    </row>
    <row r="7" spans="1:21" x14ac:dyDescent="0.2">
      <c r="A7" s="700" t="s">
        <v>72</v>
      </c>
      <c r="B7" s="643">
        <f>F8</f>
        <v>900.17718999999875</v>
      </c>
      <c r="C7" s="644"/>
      <c r="D7" s="644"/>
      <c r="E7" s="644"/>
      <c r="F7" s="644"/>
      <c r="G7" s="645"/>
      <c r="H7" s="643">
        <f>SUM(H8,J8,L8)</f>
        <v>454183.89800000016</v>
      </c>
      <c r="I7" s="644"/>
      <c r="J7" s="644"/>
      <c r="K7" s="644"/>
      <c r="L7" s="644"/>
      <c r="M7" s="644"/>
      <c r="N7" s="585"/>
    </row>
    <row r="8" spans="1:21" x14ac:dyDescent="0.2">
      <c r="A8" s="704"/>
      <c r="B8" s="452">
        <f>SUM(B9:B16)</f>
        <v>898.24609999999882</v>
      </c>
      <c r="C8" s="572">
        <v>4.5771032504962741E-2</v>
      </c>
      <c r="D8" s="453">
        <f>SUM(D9:D16)</f>
        <v>898.75439999999878</v>
      </c>
      <c r="E8" s="572">
        <v>4.5791713709620339E-2</v>
      </c>
      <c r="F8" s="453">
        <f>SUM(F9:F16)</f>
        <v>900.17718999999875</v>
      </c>
      <c r="G8" s="572">
        <v>4.5855147193683728E-2</v>
      </c>
      <c r="H8" s="452">
        <f t="shared" ref="H8" si="0">SUM(H9:H16)</f>
        <v>152897.68100000004</v>
      </c>
      <c r="I8" s="572">
        <v>1.9824635111333918E-2</v>
      </c>
      <c r="J8" s="453">
        <f t="shared" ref="J8" si="1">SUM(J9:J16)</f>
        <v>141960.89300000004</v>
      </c>
      <c r="K8" s="572">
        <v>1.9971417434935274E-2</v>
      </c>
      <c r="L8" s="453">
        <f t="shared" ref="L8" si="2">SUM(L9:L16)</f>
        <v>159325.32400000008</v>
      </c>
      <c r="M8" s="572">
        <v>2.033927980606318E-2</v>
      </c>
      <c r="N8" s="586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</row>
    <row r="10" spans="1:21" x14ac:dyDescent="0.2">
      <c r="A10" s="456" t="s">
        <v>36</v>
      </c>
      <c r="B10" s="328">
        <v>244.45</v>
      </c>
      <c r="C10" s="507">
        <v>2.250771173408176E-2</v>
      </c>
      <c r="D10" s="211">
        <v>244.45</v>
      </c>
      <c r="E10" s="507">
        <v>2.2508022597704791E-2</v>
      </c>
      <c r="F10" s="211">
        <v>244.45</v>
      </c>
      <c r="G10" s="507">
        <v>2.2502739083663049E-2</v>
      </c>
      <c r="H10" s="328">
        <v>58803.046000000002</v>
      </c>
      <c r="I10" s="507">
        <v>1.3209079360599776E-2</v>
      </c>
      <c r="J10" s="211">
        <v>43281.614000000001</v>
      </c>
      <c r="K10" s="507">
        <v>1.098796250584547E-2</v>
      </c>
      <c r="L10" s="211">
        <v>56369.748</v>
      </c>
      <c r="M10" s="507">
        <v>1.3363490051936355E-2</v>
      </c>
      <c r="N10" s="579"/>
      <c r="O10" s="591"/>
    </row>
    <row r="11" spans="1:21" x14ac:dyDescent="0.2">
      <c r="A11" s="436" t="s">
        <v>37</v>
      </c>
      <c r="B11" s="454">
        <v>118.5</v>
      </c>
      <c r="C11" s="507">
        <v>8.690869086908691E-2</v>
      </c>
      <c r="D11" s="455">
        <v>118.5</v>
      </c>
      <c r="E11" s="507">
        <v>8.690869086908691E-2</v>
      </c>
      <c r="F11" s="455">
        <v>118.5</v>
      </c>
      <c r="G11" s="507">
        <v>8.690869086908691E-2</v>
      </c>
      <c r="H11" s="454">
        <v>48991.7</v>
      </c>
      <c r="I11" s="507">
        <v>0.13119224170090585</v>
      </c>
      <c r="J11" s="455">
        <v>45075.199999999997</v>
      </c>
      <c r="K11" s="507">
        <v>0.1716842098647805</v>
      </c>
      <c r="L11" s="455">
        <v>31464.32</v>
      </c>
      <c r="M11" s="507">
        <v>0.14001164526917056</v>
      </c>
      <c r="N11" s="579"/>
      <c r="O11" s="591"/>
    </row>
    <row r="12" spans="1:21" x14ac:dyDescent="0.2">
      <c r="A12" s="436" t="s">
        <v>38</v>
      </c>
      <c r="B12" s="328">
        <v>61.481999999999942</v>
      </c>
      <c r="C12" s="507">
        <v>7.21644281319435E-2</v>
      </c>
      <c r="D12" s="211">
        <v>62.347999999999935</v>
      </c>
      <c r="E12" s="507">
        <v>7.3049709373509852E-2</v>
      </c>
      <c r="F12" s="211">
        <v>64.200999999999937</v>
      </c>
      <c r="G12" s="507">
        <v>7.4995736290128553E-2</v>
      </c>
      <c r="H12" s="328">
        <v>29387.200000000001</v>
      </c>
      <c r="I12" s="507">
        <v>9.0596989589222812E-2</v>
      </c>
      <c r="J12" s="211">
        <v>28166.151999999995</v>
      </c>
      <c r="K12" s="507">
        <v>9.1562259240360599E-2</v>
      </c>
      <c r="L12" s="211">
        <v>29476.523000000001</v>
      </c>
      <c r="M12" s="507">
        <v>9.0637055421961724E-2</v>
      </c>
      <c r="N12" s="579"/>
      <c r="O12" s="591"/>
    </row>
    <row r="13" spans="1:21" x14ac:dyDescent="0.2">
      <c r="A13" s="436" t="s">
        <v>59</v>
      </c>
      <c r="B13" s="454">
        <v>18.899999999999999</v>
      </c>
      <c r="C13" s="507">
        <v>1.7386032944232677E-2</v>
      </c>
      <c r="D13" s="455">
        <v>18.899999999999999</v>
      </c>
      <c r="E13" s="507">
        <v>1.7372337448003615E-2</v>
      </c>
      <c r="F13" s="455">
        <v>18.899999999999999</v>
      </c>
      <c r="G13" s="507">
        <v>1.7392064525479589E-2</v>
      </c>
      <c r="H13" s="454">
        <v>582.98900000000003</v>
      </c>
      <c r="I13" s="507">
        <v>4.4932795647439037E-3</v>
      </c>
      <c r="J13" s="455">
        <v>1796.2809999999999</v>
      </c>
      <c r="K13" s="507">
        <v>8.4797027107426891E-3</v>
      </c>
      <c r="L13" s="455">
        <v>3038.22</v>
      </c>
      <c r="M13" s="507">
        <v>1.2048348050380971E-2</v>
      </c>
      <c r="N13" s="579"/>
      <c r="O13" s="591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8.4112000000000009</v>
      </c>
      <c r="C15" s="507">
        <v>2.9972252006090529E-2</v>
      </c>
      <c r="D15" s="211">
        <v>8.2611999999999988</v>
      </c>
      <c r="E15" s="499">
        <v>2.9453488964924422E-2</v>
      </c>
      <c r="F15" s="211">
        <v>8.2611999999999988</v>
      </c>
      <c r="G15" s="499">
        <v>2.9585338976889898E-2</v>
      </c>
      <c r="H15" s="328">
        <v>876.77099999999996</v>
      </c>
      <c r="I15" s="499">
        <v>1.7308719393912618E-2</v>
      </c>
      <c r="J15" s="211">
        <v>1549.1289999999999</v>
      </c>
      <c r="K15" s="499">
        <v>2.2946311701626688E-2</v>
      </c>
      <c r="L15" s="211">
        <v>1263.365</v>
      </c>
      <c r="M15" s="499">
        <v>2.9731090206259567E-2</v>
      </c>
      <c r="N15" s="579"/>
      <c r="O15" s="591"/>
      <c r="P15" s="195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446.50289999999893</v>
      </c>
      <c r="C16" s="508">
        <v>0.21632156172979025</v>
      </c>
      <c r="D16" s="505">
        <v>446.29519999999889</v>
      </c>
      <c r="E16" s="500">
        <v>0.2166727739948931</v>
      </c>
      <c r="F16" s="505">
        <v>445.8649899999989</v>
      </c>
      <c r="G16" s="500">
        <v>0.21747946491694872</v>
      </c>
      <c r="H16" s="504">
        <v>14255.975000000037</v>
      </c>
      <c r="I16" s="506">
        <v>0.27490184910769994</v>
      </c>
      <c r="J16" s="505">
        <v>22092.517000000058</v>
      </c>
      <c r="K16" s="506">
        <v>0.24283340024688641</v>
      </c>
      <c r="L16" s="505">
        <v>37713.148000000059</v>
      </c>
      <c r="M16" s="506">
        <v>0.24429377759314422</v>
      </c>
      <c r="N16" s="579"/>
      <c r="O16" s="591"/>
      <c r="P16" s="195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581"/>
      <c r="O18" s="449"/>
      <c r="P18" s="595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6.8870178211527217E-2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  <c r="P19" s="595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0.10756445767876023</v>
      </c>
      <c r="J20" s="593" t="str">
        <f t="shared" ref="J20:J26" si="4">A10</f>
        <v>PE</v>
      </c>
      <c r="K20" s="579">
        <f t="shared" si="3"/>
        <v>158454.408</v>
      </c>
      <c r="L20" s="593" t="str">
        <f t="shared" ref="L20:L26" si="5">A10</f>
        <v>PE</v>
      </c>
      <c r="M20" s="591">
        <f>K20/SUM('3.1'!B8:D8)/1000</f>
        <v>1.2566862611909112E-2</v>
      </c>
      <c r="N20" s="581"/>
      <c r="O20" s="449"/>
      <c r="P20" s="595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8.3789078794563474E-2</v>
      </c>
      <c r="J21" s="593" t="str">
        <f t="shared" si="4"/>
        <v>PPE</v>
      </c>
      <c r="K21" s="579">
        <f t="shared" si="3"/>
        <v>125531.22</v>
      </c>
      <c r="L21" s="593" t="str">
        <f t="shared" si="5"/>
        <v>PPE</v>
      </c>
      <c r="M21" s="591">
        <f>K21/SUM('3.1'!B9:D9)/1000</f>
        <v>0.14584646084921504</v>
      </c>
      <c r="N21" s="581"/>
      <c r="O21" s="449"/>
      <c r="P21" s="595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1359312.5176561584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8.6352484912854063E-2</v>
      </c>
      <c r="J22" s="593" t="str">
        <f t="shared" si="4"/>
        <v>PSE</v>
      </c>
      <c r="K22" s="579">
        <f t="shared" si="3"/>
        <v>87029.875</v>
      </c>
      <c r="L22" s="593" t="str">
        <f t="shared" si="5"/>
        <v>PSE</v>
      </c>
      <c r="M22" s="591">
        <f>K22/SUM('3.1'!B10:D10)/1000</f>
        <v>9.0920811298795048E-2</v>
      </c>
      <c r="N22" s="581"/>
      <c r="O22" s="449"/>
      <c r="P22" s="595"/>
      <c r="Q22" s="509"/>
      <c r="R22" s="54"/>
      <c r="S22" s="54"/>
      <c r="T22" s="54"/>
    </row>
    <row r="23" spans="1:20" x14ac:dyDescent="0.2">
      <c r="A23" s="713"/>
      <c r="B23" s="452">
        <f>SUM(B24:B27)</f>
        <v>479539.68902470195</v>
      </c>
      <c r="C23" s="573">
        <v>3.9539010287950344E-2</v>
      </c>
      <c r="D23" s="453">
        <f>SUM(D24:D27)</f>
        <v>429857.05333754898</v>
      </c>
      <c r="E23" s="573">
        <v>3.9539010287950344E-2</v>
      </c>
      <c r="F23" s="453">
        <f>SUM(F24:F27)</f>
        <v>449915.69621588703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5417.49</v>
      </c>
      <c r="L23" s="593" t="str">
        <f t="shared" si="5"/>
        <v>VE</v>
      </c>
      <c r="M23" s="591">
        <f>K23/SUM('3.1'!B11:D11)/1000</f>
        <v>9.124210511175599E-3</v>
      </c>
      <c r="N23" s="581"/>
      <c r="O23" s="449"/>
      <c r="P23" s="595"/>
      <c r="Q23" s="509"/>
      <c r="R23" s="512"/>
      <c r="S23" s="517"/>
      <c r="T23" s="517"/>
    </row>
    <row r="24" spans="1:20" x14ac:dyDescent="0.2">
      <c r="A24" s="444" t="s">
        <v>9</v>
      </c>
      <c r="B24" s="588">
        <v>39898.800999999999</v>
      </c>
      <c r="C24" s="513">
        <v>6.8345009486974931E-2</v>
      </c>
      <c r="D24" s="515">
        <v>35330.131000000001</v>
      </c>
      <c r="E24" s="513">
        <v>6.4196007297886978E-2</v>
      </c>
      <c r="F24" s="515">
        <v>41665.887999999999</v>
      </c>
      <c r="G24" s="513">
        <v>7.3982154165938646E-2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  <c r="T24" s="459"/>
    </row>
    <row r="25" spans="1:20" x14ac:dyDescent="0.2">
      <c r="A25" s="444" t="s">
        <v>10</v>
      </c>
      <c r="B25" s="588">
        <v>224382.04180668099</v>
      </c>
      <c r="C25" s="513">
        <v>0.10784083205924186</v>
      </c>
      <c r="D25" s="515">
        <v>214826.334980416</v>
      </c>
      <c r="E25" s="513">
        <v>0.10825177221091976</v>
      </c>
      <c r="F25" s="515">
        <v>221379.93261671302</v>
      </c>
      <c r="G25" s="513">
        <v>0.10663050070748334</v>
      </c>
      <c r="H25" s="449"/>
      <c r="I25" s="449"/>
      <c r="J25" s="593" t="str">
        <f t="shared" si="4"/>
        <v>VTE</v>
      </c>
      <c r="K25" s="579">
        <f t="shared" si="3"/>
        <v>3689.2649999999994</v>
      </c>
      <c r="L25" s="593" t="str">
        <f t="shared" si="5"/>
        <v>VTE</v>
      </c>
      <c r="M25" s="591">
        <f>K25/SUM('3.1'!B13:D13)/1000</f>
        <v>2.2963332053977339E-2</v>
      </c>
      <c r="N25" s="581"/>
      <c r="O25" s="592"/>
    </row>
    <row r="26" spans="1:20" x14ac:dyDescent="0.2">
      <c r="A26" s="444" t="s">
        <v>199</v>
      </c>
      <c r="B26" s="588">
        <v>71075.628877308001</v>
      </c>
      <c r="C26" s="513">
        <v>8.4788846061045101E-2</v>
      </c>
      <c r="D26" s="515">
        <v>59813.583373150999</v>
      </c>
      <c r="E26" s="513">
        <v>8.19652479362247E-2</v>
      </c>
      <c r="F26" s="515">
        <v>62926.150794153</v>
      </c>
      <c r="G26" s="513">
        <v>8.4450521326857125E-2</v>
      </c>
      <c r="H26" s="449"/>
      <c r="I26" s="449"/>
      <c r="J26" s="593" t="str">
        <f t="shared" si="4"/>
        <v>FVE</v>
      </c>
      <c r="K26" s="579">
        <f t="shared" si="3"/>
        <v>74061.640000000159</v>
      </c>
      <c r="L26" s="593" t="str">
        <f t="shared" si="5"/>
        <v>FVE</v>
      </c>
      <c r="M26" s="591">
        <f>K26/SUM('3.1'!B14:D14)/1000</f>
        <v>0.24918688932248162</v>
      </c>
      <c r="N26" s="581"/>
      <c r="O26" s="592"/>
    </row>
    <row r="27" spans="1:20" ht="12.75" thickBot="1" x14ac:dyDescent="0.25">
      <c r="A27" s="445" t="s">
        <v>197</v>
      </c>
      <c r="B27" s="589">
        <v>144183.21734071299</v>
      </c>
      <c r="C27" s="514">
        <v>8.6655995011289386E-2</v>
      </c>
      <c r="D27" s="516">
        <v>119887.00398398199</v>
      </c>
      <c r="E27" s="514">
        <v>8.6087535300675491E-2</v>
      </c>
      <c r="F27" s="516">
        <v>123943.724805021</v>
      </c>
      <c r="G27" s="514">
        <v>8.6257819859420382E-2</v>
      </c>
      <c r="H27" s="449"/>
      <c r="I27" s="449"/>
      <c r="J27" s="449"/>
      <c r="K27" s="449"/>
      <c r="L27" s="449"/>
      <c r="M27" s="449"/>
      <c r="N27" s="581"/>
      <c r="O27" s="592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</row>
    <row r="29" spans="1:20" x14ac:dyDescent="0.2">
      <c r="H29" s="449"/>
      <c r="I29" s="449"/>
      <c r="J29" s="449"/>
      <c r="K29" s="449"/>
      <c r="L29" s="449"/>
      <c r="M29" s="449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20" ht="12.75" customHeight="1" x14ac:dyDescent="0.2">
      <c r="H32" s="593" t="str">
        <f t="shared" si="6"/>
        <v>PE</v>
      </c>
      <c r="I32" s="594">
        <f t="shared" si="7"/>
        <v>2.2502739083663049E-2</v>
      </c>
      <c r="J32" s="593" t="str">
        <f t="shared" si="8"/>
        <v>PE</v>
      </c>
      <c r="K32" s="498">
        <f t="shared" si="9"/>
        <v>58803.046000000002</v>
      </c>
      <c r="L32" s="498">
        <f t="shared" si="10"/>
        <v>43281.614000000001</v>
      </c>
      <c r="M32" s="498">
        <f t="shared" si="11"/>
        <v>56369.748</v>
      </c>
    </row>
    <row r="33" spans="8:13" x14ac:dyDescent="0.2">
      <c r="H33" s="593" t="str">
        <f t="shared" si="6"/>
        <v>PPE</v>
      </c>
      <c r="I33" s="594">
        <f t="shared" si="7"/>
        <v>8.690869086908691E-2</v>
      </c>
      <c r="J33" s="593" t="str">
        <f t="shared" si="8"/>
        <v>PPE</v>
      </c>
      <c r="K33" s="498">
        <f t="shared" si="9"/>
        <v>48991.7</v>
      </c>
      <c r="L33" s="498">
        <f t="shared" si="10"/>
        <v>45075.199999999997</v>
      </c>
      <c r="M33" s="498">
        <f t="shared" si="11"/>
        <v>31464.32</v>
      </c>
    </row>
    <row r="34" spans="8:13" ht="13.5" customHeight="1" x14ac:dyDescent="0.2">
      <c r="H34" s="593" t="str">
        <f t="shared" si="6"/>
        <v>PSE</v>
      </c>
      <c r="I34" s="594">
        <f t="shared" si="7"/>
        <v>7.4995736290128553E-2</v>
      </c>
      <c r="J34" s="593" t="str">
        <f t="shared" si="8"/>
        <v>PSE</v>
      </c>
      <c r="K34" s="498">
        <f t="shared" si="9"/>
        <v>29387.200000000001</v>
      </c>
      <c r="L34" s="498">
        <f t="shared" si="10"/>
        <v>28166.151999999995</v>
      </c>
      <c r="M34" s="498">
        <f t="shared" si="11"/>
        <v>29476.523000000001</v>
      </c>
    </row>
    <row r="35" spans="8:13" ht="12.75" customHeight="1" x14ac:dyDescent="0.2">
      <c r="H35" s="593" t="str">
        <f t="shared" si="6"/>
        <v>VE</v>
      </c>
      <c r="I35" s="594">
        <f t="shared" si="7"/>
        <v>1.7392064525479589E-2</v>
      </c>
      <c r="J35" s="593" t="str">
        <f t="shared" si="8"/>
        <v>VE</v>
      </c>
      <c r="K35" s="498">
        <f t="shared" si="9"/>
        <v>582.98900000000003</v>
      </c>
      <c r="L35" s="498">
        <f t="shared" si="10"/>
        <v>1796.2809999999999</v>
      </c>
      <c r="M35" s="498">
        <f t="shared" si="11"/>
        <v>3038.22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2.9585338976889898E-2</v>
      </c>
      <c r="J37" s="593" t="str">
        <f t="shared" si="8"/>
        <v>VTE</v>
      </c>
      <c r="K37" s="498">
        <f t="shared" si="9"/>
        <v>876.77099999999996</v>
      </c>
      <c r="L37" s="498">
        <f t="shared" si="10"/>
        <v>1549.1289999999999</v>
      </c>
      <c r="M37" s="498">
        <f t="shared" si="11"/>
        <v>1263.365</v>
      </c>
    </row>
    <row r="38" spans="8:13" ht="12.75" customHeight="1" x14ac:dyDescent="0.2">
      <c r="H38" s="593" t="str">
        <f t="shared" si="6"/>
        <v>FVE</v>
      </c>
      <c r="I38" s="594">
        <f t="shared" si="7"/>
        <v>0.21747946491694872</v>
      </c>
      <c r="J38" s="593" t="str">
        <f t="shared" si="8"/>
        <v>FVE</v>
      </c>
      <c r="K38" s="498">
        <f t="shared" si="9"/>
        <v>14255.975000000037</v>
      </c>
      <c r="L38" s="498">
        <f t="shared" si="10"/>
        <v>22092.517000000058</v>
      </c>
      <c r="M38" s="498">
        <f t="shared" si="11"/>
        <v>37713.148000000059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407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451" t="s">
        <v>348</v>
      </c>
      <c r="N6" s="439"/>
    </row>
    <row r="7" spans="1:24" x14ac:dyDescent="0.2">
      <c r="A7" s="700" t="s">
        <v>72</v>
      </c>
      <c r="B7" s="643">
        <f>F8</f>
        <v>1031.05655</v>
      </c>
      <c r="C7" s="644"/>
      <c r="D7" s="644"/>
      <c r="E7" s="644"/>
      <c r="F7" s="644"/>
      <c r="G7" s="645"/>
      <c r="H7" s="643">
        <f>SUM(H8,J8,L8)</f>
        <v>1422426.4180000001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1028.57455</v>
      </c>
      <c r="C8" s="572">
        <v>5.2412049617390474E-2</v>
      </c>
      <c r="D8" s="453">
        <f>SUM(D9:D16)</f>
        <v>1028.5335499999999</v>
      </c>
      <c r="E8" s="572">
        <v>5.2403986965003493E-2</v>
      </c>
      <c r="F8" s="453">
        <f>SUM(F9:F16)</f>
        <v>1031.05655</v>
      </c>
      <c r="G8" s="572">
        <v>5.2522159404263274E-2</v>
      </c>
      <c r="H8" s="452">
        <f t="shared" ref="H8" si="0">SUM(H9:H16)</f>
        <v>509024.01300000004</v>
      </c>
      <c r="I8" s="572">
        <v>6.5999793159923006E-2</v>
      </c>
      <c r="J8" s="453">
        <f t="shared" ref="J8" si="1">SUM(J9:J16)</f>
        <v>465886.14799999993</v>
      </c>
      <c r="K8" s="572">
        <v>6.554204148928558E-2</v>
      </c>
      <c r="L8" s="453">
        <f t="shared" ref="L8" si="2">SUM(L9:L16)</f>
        <v>447516.25700000004</v>
      </c>
      <c r="M8" s="572">
        <v>5.7129388727212481E-2</v>
      </c>
      <c r="N8" s="20"/>
    </row>
    <row r="9" spans="1:24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  <c r="X9" s="498"/>
    </row>
    <row r="10" spans="1:24" x14ac:dyDescent="0.2">
      <c r="A10" s="436" t="s">
        <v>36</v>
      </c>
      <c r="B10" s="328">
        <v>542.29</v>
      </c>
      <c r="C10" s="507">
        <v>4.9931302909696038E-2</v>
      </c>
      <c r="D10" s="211">
        <v>542.29</v>
      </c>
      <c r="E10" s="507">
        <v>4.9931992532253347E-2</v>
      </c>
      <c r="F10" s="211">
        <v>544.84</v>
      </c>
      <c r="G10" s="507">
        <v>5.0155010686614758E-2</v>
      </c>
      <c r="H10" s="328">
        <v>302488.86500000005</v>
      </c>
      <c r="I10" s="507">
        <v>6.7948851212278227E-2</v>
      </c>
      <c r="J10" s="211">
        <v>276307.49599999998</v>
      </c>
      <c r="K10" s="507">
        <v>7.0146561681642627E-2</v>
      </c>
      <c r="L10" s="211">
        <v>252783.47399999999</v>
      </c>
      <c r="M10" s="507">
        <v>5.9926992047097893E-2</v>
      </c>
      <c r="N10" s="579"/>
      <c r="O10" s="591"/>
      <c r="X10" s="498"/>
    </row>
    <row r="11" spans="1:24" x14ac:dyDescent="0.2">
      <c r="A11" s="436" t="s">
        <v>37</v>
      </c>
      <c r="B11" s="454">
        <v>400</v>
      </c>
      <c r="C11" s="507">
        <v>0.29336266960029334</v>
      </c>
      <c r="D11" s="455">
        <v>400</v>
      </c>
      <c r="E11" s="507">
        <v>0.29336266960029334</v>
      </c>
      <c r="F11" s="455">
        <v>400</v>
      </c>
      <c r="G11" s="507">
        <v>0.29336266960029334</v>
      </c>
      <c r="H11" s="454">
        <v>187310.3</v>
      </c>
      <c r="I11" s="507">
        <v>0.50158819046224534</v>
      </c>
      <c r="J11" s="455">
        <v>166923.29999999999</v>
      </c>
      <c r="K11" s="507">
        <v>0.63578408678212661</v>
      </c>
      <c r="L11" s="455">
        <v>178408.6</v>
      </c>
      <c r="M11" s="507">
        <v>0.79389230773680619</v>
      </c>
      <c r="N11" s="579"/>
      <c r="O11" s="591"/>
      <c r="X11" s="498"/>
    </row>
    <row r="12" spans="1:24" x14ac:dyDescent="0.2">
      <c r="A12" s="436" t="s">
        <v>38</v>
      </c>
      <c r="B12" s="328">
        <v>13.649000000000001</v>
      </c>
      <c r="C12" s="507">
        <v>1.6020498350295984E-2</v>
      </c>
      <c r="D12" s="211">
        <v>13.649000000000001</v>
      </c>
      <c r="E12" s="507">
        <v>1.5991779740152645E-2</v>
      </c>
      <c r="F12" s="211">
        <v>13.649000000000001</v>
      </c>
      <c r="G12" s="507">
        <v>1.5943938639958345E-2</v>
      </c>
      <c r="H12" s="328">
        <v>5788.9089999999997</v>
      </c>
      <c r="I12" s="507">
        <v>1.7846468135989755E-2</v>
      </c>
      <c r="J12" s="211">
        <v>5560.3449999999993</v>
      </c>
      <c r="K12" s="507">
        <v>1.8075516682429425E-2</v>
      </c>
      <c r="L12" s="211">
        <v>5717.2259999999997</v>
      </c>
      <c r="M12" s="507">
        <v>1.7579839040781049E-2</v>
      </c>
      <c r="N12" s="579"/>
      <c r="O12" s="591"/>
      <c r="X12" s="498"/>
    </row>
    <row r="13" spans="1:24" x14ac:dyDescent="0.2">
      <c r="A13" s="436" t="s">
        <v>59</v>
      </c>
      <c r="B13" s="454">
        <v>7.5829999999999984</v>
      </c>
      <c r="C13" s="507">
        <v>6.975570783921501E-3</v>
      </c>
      <c r="D13" s="455">
        <v>7.5549999999999979</v>
      </c>
      <c r="E13" s="507">
        <v>6.9443391227337189E-3</v>
      </c>
      <c r="F13" s="455">
        <v>7.5399999999999991</v>
      </c>
      <c r="G13" s="507">
        <v>6.9384215091066728E-3</v>
      </c>
      <c r="H13" s="454">
        <v>2549.9690000000001</v>
      </c>
      <c r="I13" s="507">
        <v>1.9653413011961541E-2</v>
      </c>
      <c r="J13" s="455">
        <v>3427.8820000000005</v>
      </c>
      <c r="K13" s="507">
        <v>1.6182000637709845E-2</v>
      </c>
      <c r="L13" s="455">
        <v>3056.2849999999999</v>
      </c>
      <c r="M13" s="507">
        <v>1.2119986512220514E-2</v>
      </c>
      <c r="N13" s="579"/>
      <c r="O13" s="591"/>
      <c r="X13" s="498"/>
    </row>
    <row r="14" spans="1:24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52.089999999999996</v>
      </c>
      <c r="C15" s="507">
        <v>0.185616155482839</v>
      </c>
      <c r="D15" s="211">
        <v>52.089999999999996</v>
      </c>
      <c r="E15" s="499">
        <v>0.18571542151054485</v>
      </c>
      <c r="F15" s="211">
        <v>52.089999999999996</v>
      </c>
      <c r="G15" s="499">
        <v>0.1865467858551052</v>
      </c>
      <c r="H15" s="328">
        <v>10696.503999999999</v>
      </c>
      <c r="I15" s="499">
        <v>0.21116435903088021</v>
      </c>
      <c r="J15" s="211">
        <v>13256.269</v>
      </c>
      <c r="K15" s="499">
        <v>0.19635710161943332</v>
      </c>
      <c r="L15" s="211">
        <v>6737.2110000000011</v>
      </c>
      <c r="M15" s="499">
        <v>0.15854850180241201</v>
      </c>
      <c r="N15" s="579"/>
      <c r="O15" s="591"/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12.962549999999984</v>
      </c>
      <c r="C16" s="508">
        <v>6.2800914842893428E-3</v>
      </c>
      <c r="D16" s="505">
        <v>12.949549999999986</v>
      </c>
      <c r="E16" s="500">
        <v>6.2869036469260075E-3</v>
      </c>
      <c r="F16" s="505">
        <v>12.937549999999986</v>
      </c>
      <c r="G16" s="500">
        <v>6.3105458253994639E-3</v>
      </c>
      <c r="H16" s="504">
        <v>189.46600000000004</v>
      </c>
      <c r="I16" s="506">
        <v>3.6535244866127609E-3</v>
      </c>
      <c r="J16" s="505">
        <v>410.85599999999999</v>
      </c>
      <c r="K16" s="506">
        <v>4.5159888070623417E-3</v>
      </c>
      <c r="L16" s="505">
        <v>813.46099999999979</v>
      </c>
      <c r="M16" s="506">
        <v>5.2693416262863104E-3</v>
      </c>
      <c r="N16" s="579"/>
      <c r="O16" s="591"/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1.620241559286064E-2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2.2165523177952711E-2</v>
      </c>
      <c r="J20" s="593" t="str">
        <f t="shared" ref="J20:J26" si="4">A10</f>
        <v>PE</v>
      </c>
      <c r="K20" s="579">
        <f t="shared" si="3"/>
        <v>831579.83499999996</v>
      </c>
      <c r="L20" s="593" t="str">
        <f t="shared" ref="L20:L26" si="5">A10</f>
        <v>PE</v>
      </c>
      <c r="M20" s="591">
        <f>K20/SUM('3.1'!B8:D8)/1000</f>
        <v>6.595177546136205E-2</v>
      </c>
      <c r="N20" s="581"/>
      <c r="O20" s="449"/>
    </row>
    <row r="21" spans="1:15" x14ac:dyDescent="0.2">
      <c r="A21" s="438"/>
      <c r="B21" s="503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3.3540644674578311E-2</v>
      </c>
      <c r="J21" s="593" t="str">
        <f t="shared" si="4"/>
        <v>PPE</v>
      </c>
      <c r="K21" s="579">
        <f t="shared" si="3"/>
        <v>532642.19999999995</v>
      </c>
      <c r="L21" s="593" t="str">
        <f t="shared" si="5"/>
        <v>PPE</v>
      </c>
      <c r="M21" s="591">
        <f>K21/SUM('3.1'!B9:D9)/1000</f>
        <v>0.6188419085621869</v>
      </c>
      <c r="N21" s="581"/>
      <c r="O21" s="449"/>
    </row>
    <row r="22" spans="1:15" x14ac:dyDescent="0.2">
      <c r="A22" s="712" t="s">
        <v>72</v>
      </c>
      <c r="B22" s="643">
        <f>SUM(B23:F23)</f>
        <v>349833.98407802056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2.4174157110510047E-2</v>
      </c>
      <c r="J22" s="593" t="str">
        <f t="shared" si="4"/>
        <v>PSE</v>
      </c>
      <c r="K22" s="579">
        <f t="shared" si="3"/>
        <v>17066.48</v>
      </c>
      <c r="L22" s="593" t="str">
        <f t="shared" si="5"/>
        <v>PSE</v>
      </c>
      <c r="M22" s="591">
        <f>K22/SUM('3.1'!B10:D10)/1000</f>
        <v>1.7829489099170367E-2</v>
      </c>
      <c r="N22" s="581"/>
      <c r="O22" s="449"/>
    </row>
    <row r="23" spans="1:15" x14ac:dyDescent="0.2">
      <c r="A23" s="713"/>
      <c r="B23" s="452">
        <f>SUM(B24:B27)</f>
        <v>123478.424</v>
      </c>
      <c r="C23" s="573">
        <v>3.9539010287950344E-2</v>
      </c>
      <c r="D23" s="453">
        <f>SUM(D24:D27)</f>
        <v>110898.48700000001</v>
      </c>
      <c r="E23" s="573">
        <v>3.9539010287950344E-2</v>
      </c>
      <c r="F23" s="453">
        <f>SUM(F24:F27)</f>
        <v>115456.99400000001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9034.1360000000004</v>
      </c>
      <c r="L23" s="593" t="str">
        <f t="shared" si="5"/>
        <v>VE</v>
      </c>
      <c r="M23" s="591">
        <f>K23/SUM('3.1'!B11:D11)/1000</f>
        <v>1.5215415007796948E-2</v>
      </c>
      <c r="N23" s="581"/>
      <c r="O23" s="449"/>
    </row>
    <row r="24" spans="1:15" x14ac:dyDescent="0.2">
      <c r="A24" s="435" t="s">
        <v>9</v>
      </c>
      <c r="B24" s="588">
        <v>9847.9779999999992</v>
      </c>
      <c r="C24" s="513">
        <v>1.6869182355568037E-2</v>
      </c>
      <c r="D24" s="515">
        <v>8351.5560000000005</v>
      </c>
      <c r="E24" s="513">
        <v>1.5175051287659018E-2</v>
      </c>
      <c r="F24" s="515">
        <v>9301.1710000000003</v>
      </c>
      <c r="G24" s="513">
        <v>1.6515204640442507E-2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</row>
    <row r="25" spans="1:15" x14ac:dyDescent="0.2">
      <c r="A25" s="435" t="s">
        <v>10</v>
      </c>
      <c r="B25" s="588">
        <v>45327.365999999995</v>
      </c>
      <c r="C25" s="513">
        <v>2.1784902326119418E-2</v>
      </c>
      <c r="D25" s="515">
        <v>44501.640999999996</v>
      </c>
      <c r="E25" s="513">
        <v>2.2424538895491047E-2</v>
      </c>
      <c r="F25" s="515">
        <v>46296.678</v>
      </c>
      <c r="G25" s="513">
        <v>2.2299392261448531E-2</v>
      </c>
      <c r="H25" s="449"/>
      <c r="I25" s="449"/>
      <c r="J25" s="593" t="str">
        <f t="shared" si="4"/>
        <v>VTE</v>
      </c>
      <c r="K25" s="579">
        <f t="shared" si="3"/>
        <v>30689.984000000004</v>
      </c>
      <c r="L25" s="593" t="str">
        <f t="shared" si="5"/>
        <v>VTE</v>
      </c>
      <c r="M25" s="591">
        <f>K25/SUM('3.1'!B13:D13)/1000</f>
        <v>0.1910256631939565</v>
      </c>
      <c r="N25" s="581"/>
      <c r="O25" s="592"/>
    </row>
    <row r="26" spans="1:15" x14ac:dyDescent="0.2">
      <c r="A26" s="435" t="s">
        <v>199</v>
      </c>
      <c r="B26" s="588">
        <v>27997.66</v>
      </c>
      <c r="C26" s="513">
        <v>3.339948335747165E-2</v>
      </c>
      <c r="D26" s="515">
        <v>24653.99</v>
      </c>
      <c r="E26" s="513">
        <v>3.3784473174939114E-2</v>
      </c>
      <c r="F26" s="515">
        <v>24932.353999999999</v>
      </c>
      <c r="G26" s="513">
        <v>3.3460656128380194E-2</v>
      </c>
      <c r="H26" s="449"/>
      <c r="I26" s="449"/>
      <c r="J26" s="593" t="str">
        <f t="shared" si="4"/>
        <v>FVE</v>
      </c>
      <c r="K26" s="579">
        <f t="shared" si="3"/>
        <v>1413.7829999999999</v>
      </c>
      <c r="L26" s="593" t="str">
        <f t="shared" si="5"/>
        <v>FVE</v>
      </c>
      <c r="M26" s="591">
        <f>K26/SUM('3.1'!B14:D14)/1000</f>
        <v>4.7567970132312114E-3</v>
      </c>
      <c r="N26" s="581"/>
      <c r="O26" s="592"/>
    </row>
    <row r="27" spans="1:15" ht="12.75" thickBot="1" x14ac:dyDescent="0.25">
      <c r="A27" s="437" t="s">
        <v>197</v>
      </c>
      <c r="B27" s="589">
        <v>40305.42</v>
      </c>
      <c r="C27" s="514">
        <v>2.4224083349412739E-2</v>
      </c>
      <c r="D27" s="516">
        <v>33391.300000000003</v>
      </c>
      <c r="E27" s="514">
        <v>2.3977367203783951E-2</v>
      </c>
      <c r="F27" s="516">
        <v>34926.791000000005</v>
      </c>
      <c r="G27" s="514">
        <v>2.4307070415101641E-2</v>
      </c>
      <c r="H27" s="449"/>
      <c r="I27" s="449"/>
      <c r="J27" s="449"/>
      <c r="K27" s="449"/>
      <c r="L27" s="449"/>
      <c r="M27" s="449"/>
      <c r="N27" s="581"/>
      <c r="O27" s="592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449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449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15" x14ac:dyDescent="0.2">
      <c r="H32" s="593" t="str">
        <f t="shared" si="6"/>
        <v>PE</v>
      </c>
      <c r="I32" s="594">
        <f t="shared" si="7"/>
        <v>5.0155010686614758E-2</v>
      </c>
      <c r="J32" s="593" t="str">
        <f t="shared" si="8"/>
        <v>PE</v>
      </c>
      <c r="K32" s="498">
        <f t="shared" si="9"/>
        <v>302488.86500000005</v>
      </c>
      <c r="L32" s="498">
        <f t="shared" si="10"/>
        <v>276307.49599999998</v>
      </c>
      <c r="M32" s="498">
        <f t="shared" si="11"/>
        <v>252783.47399999999</v>
      </c>
    </row>
    <row r="33" spans="8:13" ht="12.75" customHeight="1" x14ac:dyDescent="0.2">
      <c r="H33" s="593" t="str">
        <f t="shared" si="6"/>
        <v>PPE</v>
      </c>
      <c r="I33" s="594">
        <f t="shared" si="7"/>
        <v>0.29336266960029334</v>
      </c>
      <c r="J33" s="593" t="str">
        <f t="shared" si="8"/>
        <v>PPE</v>
      </c>
      <c r="K33" s="498">
        <f t="shared" si="9"/>
        <v>187310.3</v>
      </c>
      <c r="L33" s="498">
        <f t="shared" si="10"/>
        <v>166923.29999999999</v>
      </c>
      <c r="M33" s="498">
        <f t="shared" si="11"/>
        <v>178408.6</v>
      </c>
    </row>
    <row r="34" spans="8:13" x14ac:dyDescent="0.2">
      <c r="H34" s="593" t="str">
        <f t="shared" si="6"/>
        <v>PSE</v>
      </c>
      <c r="I34" s="594">
        <f t="shared" si="7"/>
        <v>1.5943938639958345E-2</v>
      </c>
      <c r="J34" s="593" t="str">
        <f t="shared" si="8"/>
        <v>PSE</v>
      </c>
      <c r="K34" s="498">
        <f t="shared" si="9"/>
        <v>5788.9089999999997</v>
      </c>
      <c r="L34" s="498">
        <f t="shared" si="10"/>
        <v>5560.3449999999993</v>
      </c>
      <c r="M34" s="498">
        <f t="shared" si="11"/>
        <v>5717.2259999999997</v>
      </c>
    </row>
    <row r="35" spans="8:13" ht="13.5" customHeight="1" x14ac:dyDescent="0.2">
      <c r="H35" s="593" t="str">
        <f t="shared" si="6"/>
        <v>VE</v>
      </c>
      <c r="I35" s="594">
        <f t="shared" si="7"/>
        <v>6.9384215091066728E-3</v>
      </c>
      <c r="J35" s="593" t="str">
        <f t="shared" si="8"/>
        <v>VE</v>
      </c>
      <c r="K35" s="498">
        <f t="shared" si="9"/>
        <v>2549.9690000000001</v>
      </c>
      <c r="L35" s="498">
        <f t="shared" si="10"/>
        <v>3427.8820000000005</v>
      </c>
      <c r="M35" s="498">
        <f t="shared" si="11"/>
        <v>3056.2849999999999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0.1865467858551052</v>
      </c>
      <c r="J37" s="593" t="str">
        <f t="shared" si="8"/>
        <v>VTE</v>
      </c>
      <c r="K37" s="498">
        <f t="shared" si="9"/>
        <v>10696.503999999999</v>
      </c>
      <c r="L37" s="498">
        <f t="shared" si="10"/>
        <v>13256.269</v>
      </c>
      <c r="M37" s="498">
        <f t="shared" si="11"/>
        <v>6737.2110000000011</v>
      </c>
    </row>
    <row r="38" spans="8:13" ht="12.75" customHeight="1" x14ac:dyDescent="0.2">
      <c r="H38" s="593" t="str">
        <f t="shared" si="6"/>
        <v>FVE</v>
      </c>
      <c r="I38" s="594">
        <f t="shared" si="7"/>
        <v>6.3105458253994639E-3</v>
      </c>
      <c r="J38" s="593" t="str">
        <f t="shared" si="8"/>
        <v>FVE</v>
      </c>
      <c r="K38" s="498">
        <f t="shared" si="9"/>
        <v>189.46600000000004</v>
      </c>
      <c r="L38" s="498">
        <f t="shared" si="10"/>
        <v>410.85599999999999</v>
      </c>
      <c r="M38" s="498">
        <f t="shared" si="11"/>
        <v>813.46099999999979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408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449"/>
      <c r="O1" s="449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590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590"/>
    </row>
    <row r="7" spans="1:21" x14ac:dyDescent="0.2">
      <c r="A7" s="700" t="s">
        <v>72</v>
      </c>
      <c r="B7" s="643">
        <f>F8</f>
        <v>379.92408999999952</v>
      </c>
      <c r="C7" s="644"/>
      <c r="D7" s="644"/>
      <c r="E7" s="644"/>
      <c r="F7" s="644"/>
      <c r="G7" s="645"/>
      <c r="H7" s="643">
        <f>SUM(H8,J8,L8)</f>
        <v>304531.66600000003</v>
      </c>
      <c r="I7" s="644"/>
      <c r="J7" s="644"/>
      <c r="K7" s="644"/>
      <c r="L7" s="644"/>
      <c r="M7" s="644"/>
      <c r="N7" s="511"/>
    </row>
    <row r="8" spans="1:21" x14ac:dyDescent="0.2">
      <c r="A8" s="704"/>
      <c r="B8" s="452">
        <f>SUM(B9:B16)</f>
        <v>380.65261999999962</v>
      </c>
      <c r="C8" s="572">
        <v>1.9396536698705662E-2</v>
      </c>
      <c r="D8" s="453">
        <f>SUM(D9:D16)</f>
        <v>380.21421999999956</v>
      </c>
      <c r="E8" s="572">
        <v>1.9371989400626698E-2</v>
      </c>
      <c r="F8" s="453">
        <f>SUM(F9:F16)</f>
        <v>379.92408999999952</v>
      </c>
      <c r="G8" s="572">
        <v>1.9353384270241667E-2</v>
      </c>
      <c r="H8" s="452">
        <f t="shared" ref="H8" si="0">SUM(H9:H16)</f>
        <v>95688.081000000006</v>
      </c>
      <c r="I8" s="572">
        <v>1.240686763803019E-2</v>
      </c>
      <c r="J8" s="453">
        <f t="shared" ref="J8" si="1">SUM(J9:J16)</f>
        <v>99010.226999999999</v>
      </c>
      <c r="K8" s="572">
        <v>1.3929009123271004E-2</v>
      </c>
      <c r="L8" s="453">
        <f t="shared" ref="L8" si="2">SUM(L9:L16)</f>
        <v>109833.35800000001</v>
      </c>
      <c r="M8" s="572">
        <v>1.4021194775047228E-2</v>
      </c>
      <c r="N8" s="20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</row>
    <row r="10" spans="1:21" x14ac:dyDescent="0.2">
      <c r="A10" s="456" t="s">
        <v>36</v>
      </c>
      <c r="B10" s="328">
        <v>199.59900000000002</v>
      </c>
      <c r="C10" s="507">
        <v>1.8378059948500659E-2</v>
      </c>
      <c r="D10" s="211">
        <v>199.59900000000002</v>
      </c>
      <c r="E10" s="507">
        <v>1.8378313775738512E-2</v>
      </c>
      <c r="F10" s="211">
        <v>199.59900000000002</v>
      </c>
      <c r="G10" s="507">
        <v>1.8373999666026024E-2</v>
      </c>
      <c r="H10" s="328">
        <v>57740.262000000002</v>
      </c>
      <c r="I10" s="507">
        <v>1.2970343459075632E-2</v>
      </c>
      <c r="J10" s="211">
        <v>55082.254000000001</v>
      </c>
      <c r="K10" s="507">
        <v>1.3983807112402432E-2</v>
      </c>
      <c r="L10" s="211">
        <v>61454.678999999996</v>
      </c>
      <c r="M10" s="507">
        <v>1.4568966876726893E-2</v>
      </c>
      <c r="N10" s="579"/>
      <c r="O10" s="591"/>
    </row>
    <row r="11" spans="1:21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</row>
    <row r="12" spans="1:21" x14ac:dyDescent="0.2">
      <c r="A12" s="436" t="s">
        <v>38</v>
      </c>
      <c r="B12" s="328">
        <v>52.714999999999989</v>
      </c>
      <c r="C12" s="507">
        <v>6.187417177345246E-2</v>
      </c>
      <c r="D12" s="211">
        <v>52.714999999999989</v>
      </c>
      <c r="E12" s="507">
        <v>6.1763255110421751E-2</v>
      </c>
      <c r="F12" s="211">
        <v>52.714999999999989</v>
      </c>
      <c r="G12" s="507">
        <v>6.1578483801406986E-2</v>
      </c>
      <c r="H12" s="328">
        <v>27940.689000000002</v>
      </c>
      <c r="I12" s="507">
        <v>8.613758066262564E-2</v>
      </c>
      <c r="J12" s="211">
        <v>26758.879000000001</v>
      </c>
      <c r="K12" s="507">
        <v>8.6987509546190112E-2</v>
      </c>
      <c r="L12" s="211">
        <v>28868.415000000001</v>
      </c>
      <c r="M12" s="507">
        <v>8.8767190428097345E-2</v>
      </c>
      <c r="N12" s="579"/>
      <c r="O12" s="591"/>
    </row>
    <row r="13" spans="1:21" x14ac:dyDescent="0.2">
      <c r="A13" s="436" t="s">
        <v>59</v>
      </c>
      <c r="B13" s="454">
        <v>29.573399999999992</v>
      </c>
      <c r="C13" s="507">
        <v>2.7204450088516959E-2</v>
      </c>
      <c r="D13" s="455">
        <v>29.331399999999991</v>
      </c>
      <c r="E13" s="507">
        <v>2.6960580879490645E-2</v>
      </c>
      <c r="F13" s="455">
        <v>29.331399999999991</v>
      </c>
      <c r="G13" s="507">
        <v>2.6991195842468358E-2</v>
      </c>
      <c r="H13" s="454">
        <v>6812.0679999999993</v>
      </c>
      <c r="I13" s="507">
        <v>5.2502750374442519E-2</v>
      </c>
      <c r="J13" s="455">
        <v>11906.874999999996</v>
      </c>
      <c r="K13" s="507">
        <v>5.6208778144385164E-2</v>
      </c>
      <c r="L13" s="455">
        <v>11218.018000000004</v>
      </c>
      <c r="M13" s="507">
        <v>4.4486108741117726E-2</v>
      </c>
      <c r="N13" s="579"/>
      <c r="O13" s="591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8.0044999999999984</v>
      </c>
      <c r="C15" s="507">
        <v>2.8523027770443167E-2</v>
      </c>
      <c r="D15" s="211">
        <v>8.0044999999999984</v>
      </c>
      <c r="E15" s="499">
        <v>2.853828165638618E-2</v>
      </c>
      <c r="F15" s="211">
        <v>8.0044999999999984</v>
      </c>
      <c r="G15" s="499">
        <v>2.8666034697200794E-2</v>
      </c>
      <c r="H15" s="328">
        <v>1206.3990000000001</v>
      </c>
      <c r="I15" s="499">
        <v>2.3816049764530067E-2</v>
      </c>
      <c r="J15" s="211">
        <v>1909.7829999999997</v>
      </c>
      <c r="K15" s="499">
        <v>2.8288461451865993E-2</v>
      </c>
      <c r="L15" s="211">
        <v>1550.634</v>
      </c>
      <c r="M15" s="499">
        <v>3.6491464723886681E-2</v>
      </c>
      <c r="N15" s="579"/>
      <c r="O15" s="591"/>
      <c r="P15" s="195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90.760719999999566</v>
      </c>
      <c r="C16" s="508">
        <v>4.3971720439262903E-2</v>
      </c>
      <c r="D16" s="505">
        <v>90.564319999999569</v>
      </c>
      <c r="E16" s="500">
        <v>4.3968257869143858E-2</v>
      </c>
      <c r="F16" s="505">
        <v>90.27418999999955</v>
      </c>
      <c r="G16" s="500">
        <v>4.4033021155150384E-2</v>
      </c>
      <c r="H16" s="504">
        <v>1988.6630000000011</v>
      </c>
      <c r="I16" s="506">
        <v>3.8347930320589425E-2</v>
      </c>
      <c r="J16" s="505">
        <v>3352.4359999999992</v>
      </c>
      <c r="K16" s="506">
        <v>3.6848831348192175E-2</v>
      </c>
      <c r="L16" s="505">
        <v>6741.6120000000055</v>
      </c>
      <c r="M16" s="506">
        <v>4.367001827975938E-2</v>
      </c>
      <c r="N16" s="579"/>
      <c r="O16" s="591"/>
      <c r="P16" s="195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581"/>
      <c r="O18" s="449"/>
      <c r="P18" s="595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6.3717691153882372E-2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  <c r="P19" s="595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5.7890849482903253E-2</v>
      </c>
      <c r="J20" s="593" t="str">
        <f t="shared" ref="J20:J26" si="4">A10</f>
        <v>PE</v>
      </c>
      <c r="K20" s="579">
        <f t="shared" si="3"/>
        <v>174277.19500000001</v>
      </c>
      <c r="L20" s="593" t="str">
        <f t="shared" ref="L20:L26" si="5">A10</f>
        <v>PE</v>
      </c>
      <c r="M20" s="591">
        <f>K20/SUM('3.1'!B8:D8)/1000</f>
        <v>1.3821752222594489E-2</v>
      </c>
      <c r="N20" s="581"/>
      <c r="O20" s="449"/>
      <c r="P20" s="595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6.3042204198831969E-2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  <c r="P21" s="595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891414.19007802056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6.2739752088207687E-2</v>
      </c>
      <c r="J22" s="593" t="str">
        <f t="shared" si="4"/>
        <v>PSE</v>
      </c>
      <c r="K22" s="579">
        <f t="shared" si="3"/>
        <v>83567.983000000007</v>
      </c>
      <c r="L22" s="593" t="str">
        <f t="shared" si="5"/>
        <v>PSE</v>
      </c>
      <c r="M22" s="591">
        <f>K22/SUM('3.1'!B10:D10)/1000</f>
        <v>8.7304144846398007E-2</v>
      </c>
      <c r="N22" s="581"/>
      <c r="O22" s="449"/>
      <c r="P22" s="595"/>
      <c r="Q22" s="509"/>
      <c r="R22" s="54"/>
      <c r="S22" s="54"/>
      <c r="T22" s="54"/>
    </row>
    <row r="23" spans="1:20" x14ac:dyDescent="0.2">
      <c r="A23" s="713"/>
      <c r="B23" s="452">
        <f>SUM(B24:B27)</f>
        <v>313866.29800000001</v>
      </c>
      <c r="C23" s="573">
        <v>3.9539010287950344E-2</v>
      </c>
      <c r="D23" s="453">
        <f>SUM(D24:D27)</f>
        <v>285018.12900000002</v>
      </c>
      <c r="E23" s="573">
        <v>3.9539010287950344E-2</v>
      </c>
      <c r="F23" s="453">
        <f>SUM(F24:F27)</f>
        <v>292529.68400000001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29936.960999999999</v>
      </c>
      <c r="L23" s="593" t="str">
        <f t="shared" si="5"/>
        <v>VE</v>
      </c>
      <c r="M23" s="591">
        <f>K23/SUM('3.1'!B11:D11)/1000</f>
        <v>5.0420237827638631E-2</v>
      </c>
      <c r="N23" s="581"/>
      <c r="O23" s="449"/>
      <c r="P23" s="595"/>
      <c r="Q23" s="509"/>
      <c r="R23" s="512"/>
      <c r="S23" s="517"/>
      <c r="T23" s="517"/>
    </row>
    <row r="24" spans="1:20" x14ac:dyDescent="0.2">
      <c r="A24" s="444" t="s">
        <v>9</v>
      </c>
      <c r="B24" s="588">
        <v>35665.398999999998</v>
      </c>
      <c r="C24" s="513">
        <v>6.1093365512706652E-2</v>
      </c>
      <c r="D24" s="515">
        <v>36148.555</v>
      </c>
      <c r="E24" s="513">
        <v>6.5683110560446789E-2</v>
      </c>
      <c r="F24" s="515">
        <v>36335.439999999995</v>
      </c>
      <c r="G24" s="513">
        <v>6.4517384671297862E-2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  <c r="T24" s="459"/>
    </row>
    <row r="25" spans="1:20" x14ac:dyDescent="0.2">
      <c r="A25" s="444" t="s">
        <v>10</v>
      </c>
      <c r="B25" s="588">
        <v>120971.564</v>
      </c>
      <c r="C25" s="513">
        <v>5.814045550270678E-2</v>
      </c>
      <c r="D25" s="515">
        <v>115869.298</v>
      </c>
      <c r="E25" s="513">
        <v>5.8386961051486684E-2</v>
      </c>
      <c r="F25" s="515">
        <v>118685.66800000001</v>
      </c>
      <c r="G25" s="513">
        <v>5.7166483231130535E-2</v>
      </c>
      <c r="H25" s="449"/>
      <c r="I25" s="449"/>
      <c r="J25" s="593" t="str">
        <f t="shared" si="4"/>
        <v>VTE</v>
      </c>
      <c r="K25" s="579">
        <f t="shared" si="3"/>
        <v>4666.8159999999998</v>
      </c>
      <c r="L25" s="593" t="str">
        <f t="shared" si="5"/>
        <v>VTE</v>
      </c>
      <c r="M25" s="591">
        <f>K25/SUM('3.1'!B13:D13)/1000</f>
        <v>2.9047966313836042E-2</v>
      </c>
      <c r="N25" s="581"/>
      <c r="O25" s="592"/>
    </row>
    <row r="26" spans="1:20" x14ac:dyDescent="0.2">
      <c r="A26" s="444" t="s">
        <v>199</v>
      </c>
      <c r="B26" s="588">
        <v>52623.741000000002</v>
      </c>
      <c r="C26" s="513">
        <v>6.2776880701365709E-2</v>
      </c>
      <c r="D26" s="515">
        <v>46339.058000000005</v>
      </c>
      <c r="E26" s="513">
        <v>6.3500498781452738E-2</v>
      </c>
      <c r="F26" s="515">
        <v>46862.264000000003</v>
      </c>
      <c r="G26" s="513">
        <v>6.2891859352765908E-2</v>
      </c>
      <c r="H26" s="449"/>
      <c r="I26" s="449"/>
      <c r="J26" s="593" t="str">
        <f t="shared" si="4"/>
        <v>FVE</v>
      </c>
      <c r="K26" s="579">
        <f t="shared" si="3"/>
        <v>12082.711000000007</v>
      </c>
      <c r="L26" s="593" t="str">
        <f t="shared" si="5"/>
        <v>FVE</v>
      </c>
      <c r="M26" s="591">
        <f>K26/SUM('3.1'!B14:D14)/1000</f>
        <v>4.0653341847041551E-2</v>
      </c>
      <c r="N26" s="581"/>
      <c r="O26" s="592"/>
    </row>
    <row r="27" spans="1:20" ht="12.75" thickBot="1" x14ac:dyDescent="0.25">
      <c r="A27" s="445" t="s">
        <v>197</v>
      </c>
      <c r="B27" s="589">
        <v>104605.594</v>
      </c>
      <c r="C27" s="514">
        <v>6.2869326950837606E-2</v>
      </c>
      <c r="D27" s="516">
        <v>86661.218000000008</v>
      </c>
      <c r="E27" s="514">
        <v>6.222901912513653E-2</v>
      </c>
      <c r="F27" s="516">
        <v>90646.311999999991</v>
      </c>
      <c r="G27" s="514">
        <v>6.3084704479528977E-2</v>
      </c>
      <c r="H27" s="449"/>
      <c r="I27" s="449"/>
      <c r="J27" s="449"/>
      <c r="K27" s="449"/>
      <c r="L27" s="449"/>
      <c r="M27" s="449"/>
      <c r="N27" s="581"/>
      <c r="O27" s="592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</row>
    <row r="29" spans="1:20" x14ac:dyDescent="0.2">
      <c r="H29" s="449"/>
      <c r="I29" s="449"/>
      <c r="J29" s="449"/>
      <c r="K29" s="449"/>
      <c r="L29" s="449"/>
      <c r="M29" s="449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20" ht="12.75" customHeight="1" x14ac:dyDescent="0.2">
      <c r="H32" s="593" t="str">
        <f t="shared" si="6"/>
        <v>PE</v>
      </c>
      <c r="I32" s="594">
        <f t="shared" si="7"/>
        <v>1.8373999666026024E-2</v>
      </c>
      <c r="J32" s="593" t="str">
        <f t="shared" si="8"/>
        <v>PE</v>
      </c>
      <c r="K32" s="498">
        <f t="shared" si="9"/>
        <v>57740.262000000002</v>
      </c>
      <c r="L32" s="498">
        <f t="shared" si="10"/>
        <v>55082.254000000001</v>
      </c>
      <c r="M32" s="498">
        <f t="shared" si="11"/>
        <v>61454.678999999996</v>
      </c>
    </row>
    <row r="33" spans="8:13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ht="13.5" customHeight="1" x14ac:dyDescent="0.2">
      <c r="H34" s="593" t="str">
        <f t="shared" si="6"/>
        <v>PSE</v>
      </c>
      <c r="I34" s="594">
        <f t="shared" si="7"/>
        <v>6.1578483801406986E-2</v>
      </c>
      <c r="J34" s="593" t="str">
        <f t="shared" si="8"/>
        <v>PSE</v>
      </c>
      <c r="K34" s="498">
        <f t="shared" si="9"/>
        <v>27940.689000000002</v>
      </c>
      <c r="L34" s="498">
        <f t="shared" si="10"/>
        <v>26758.879000000001</v>
      </c>
      <c r="M34" s="498">
        <f t="shared" si="11"/>
        <v>28868.415000000001</v>
      </c>
    </row>
    <row r="35" spans="8:13" ht="12.75" customHeight="1" x14ac:dyDescent="0.2">
      <c r="H35" s="593" t="str">
        <f t="shared" si="6"/>
        <v>VE</v>
      </c>
      <c r="I35" s="594">
        <f t="shared" si="7"/>
        <v>2.6991195842468358E-2</v>
      </c>
      <c r="J35" s="593" t="str">
        <f t="shared" si="8"/>
        <v>VE</v>
      </c>
      <c r="K35" s="498">
        <f t="shared" si="9"/>
        <v>6812.0679999999993</v>
      </c>
      <c r="L35" s="498">
        <f t="shared" si="10"/>
        <v>11906.874999999996</v>
      </c>
      <c r="M35" s="498">
        <f t="shared" si="11"/>
        <v>11218.018000000004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2.8666034697200794E-2</v>
      </c>
      <c r="J37" s="593" t="str">
        <f t="shared" si="8"/>
        <v>VTE</v>
      </c>
      <c r="K37" s="498">
        <f t="shared" si="9"/>
        <v>1206.3990000000001</v>
      </c>
      <c r="L37" s="498">
        <f t="shared" si="10"/>
        <v>1909.7829999999997</v>
      </c>
      <c r="M37" s="498">
        <f t="shared" si="11"/>
        <v>1550.634</v>
      </c>
    </row>
    <row r="38" spans="8:13" ht="12.75" customHeight="1" x14ac:dyDescent="0.2">
      <c r="H38" s="593" t="str">
        <f t="shared" si="6"/>
        <v>FVE</v>
      </c>
      <c r="I38" s="594">
        <f t="shared" si="7"/>
        <v>4.4033021155150384E-2</v>
      </c>
      <c r="J38" s="593" t="str">
        <f t="shared" si="8"/>
        <v>FVE</v>
      </c>
      <c r="K38" s="498">
        <f t="shared" si="9"/>
        <v>1988.6630000000011</v>
      </c>
      <c r="L38" s="498">
        <f t="shared" si="10"/>
        <v>3352.4359999999992</v>
      </c>
      <c r="M38" s="498">
        <f t="shared" si="11"/>
        <v>6741.6120000000055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409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451" t="s">
        <v>348</v>
      </c>
      <c r="N6" s="439"/>
    </row>
    <row r="7" spans="1:24" x14ac:dyDescent="0.2">
      <c r="A7" s="700" t="s">
        <v>72</v>
      </c>
      <c r="B7" s="643">
        <f>F8</f>
        <v>195.13325999999986</v>
      </c>
      <c r="C7" s="644"/>
      <c r="D7" s="644"/>
      <c r="E7" s="644"/>
      <c r="F7" s="644"/>
      <c r="G7" s="645"/>
      <c r="H7" s="643">
        <f>SUM(H8,J8,L8)</f>
        <v>99144.283999999985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195.30579999999986</v>
      </c>
      <c r="C8" s="572">
        <v>9.9520032652607761E-3</v>
      </c>
      <c r="D8" s="453">
        <f>SUM(D9:D16)</f>
        <v>195.28173999999987</v>
      </c>
      <c r="E8" s="572">
        <v>9.9496431180715449E-3</v>
      </c>
      <c r="F8" s="453">
        <f>SUM(F9:F16)</f>
        <v>195.13325999999986</v>
      </c>
      <c r="G8" s="572">
        <v>9.9401145231011265E-3</v>
      </c>
      <c r="H8" s="452">
        <f t="shared" ref="H8" si="0">SUM(H9:H16)</f>
        <v>28750.284000000003</v>
      </c>
      <c r="I8" s="572">
        <v>3.7277471176768314E-3</v>
      </c>
      <c r="J8" s="453">
        <f t="shared" ref="J8" si="1">SUM(J9:J16)</f>
        <v>35286.255999999994</v>
      </c>
      <c r="K8" s="572">
        <v>4.9641597301870247E-3</v>
      </c>
      <c r="L8" s="453">
        <f t="shared" ref="L8" si="2">SUM(L9:L16)</f>
        <v>35107.743999999999</v>
      </c>
      <c r="M8" s="572">
        <v>4.4818124994092925E-3</v>
      </c>
      <c r="N8" s="20"/>
    </row>
    <row r="9" spans="1:24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  <c r="X9" s="498"/>
    </row>
    <row r="10" spans="1:24" x14ac:dyDescent="0.2">
      <c r="A10" s="436" t="s">
        <v>36</v>
      </c>
      <c r="B10" s="328">
        <v>9.8350000000000009</v>
      </c>
      <c r="C10" s="507">
        <v>9.0555673922967537E-4</v>
      </c>
      <c r="D10" s="211">
        <v>9.8350000000000009</v>
      </c>
      <c r="E10" s="507">
        <v>9.0556924626069397E-4</v>
      </c>
      <c r="F10" s="211">
        <v>9.8350000000000009</v>
      </c>
      <c r="G10" s="507">
        <v>9.0535667370761352E-4</v>
      </c>
      <c r="H10" s="328">
        <v>4476.3700000000008</v>
      </c>
      <c r="I10" s="507">
        <v>1.0055384984207795E-3</v>
      </c>
      <c r="J10" s="211">
        <v>2930.4399999999996</v>
      </c>
      <c r="K10" s="507">
        <v>7.4395480828487123E-4</v>
      </c>
      <c r="L10" s="211">
        <v>2770.2</v>
      </c>
      <c r="M10" s="507">
        <v>6.5672708243922056E-4</v>
      </c>
      <c r="N10" s="579"/>
      <c r="O10" s="591"/>
      <c r="X10" s="498"/>
    </row>
    <row r="11" spans="1:24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  <c r="X11" s="498"/>
    </row>
    <row r="12" spans="1:24" x14ac:dyDescent="0.2">
      <c r="A12" s="436" t="s">
        <v>38</v>
      </c>
      <c r="B12" s="328">
        <v>29.844000000000005</v>
      </c>
      <c r="C12" s="507">
        <v>3.5029361328026483E-2</v>
      </c>
      <c r="D12" s="211">
        <v>29.844000000000005</v>
      </c>
      <c r="E12" s="507">
        <v>3.4966567115914393E-2</v>
      </c>
      <c r="F12" s="211">
        <v>29.844000000000005</v>
      </c>
      <c r="G12" s="507">
        <v>3.4861960932736233E-2</v>
      </c>
      <c r="H12" s="328">
        <v>12148.085999999998</v>
      </c>
      <c r="I12" s="507">
        <v>3.7450999784633551E-2</v>
      </c>
      <c r="J12" s="211">
        <v>12310.967999999995</v>
      </c>
      <c r="K12" s="507">
        <v>4.0020377775273792E-2</v>
      </c>
      <c r="L12" s="211">
        <v>12595.634999999998</v>
      </c>
      <c r="M12" s="507">
        <v>3.873018766731072E-2</v>
      </c>
      <c r="N12" s="579"/>
      <c r="O12" s="591"/>
      <c r="X12" s="498"/>
    </row>
    <row r="13" spans="1:24" x14ac:dyDescent="0.2">
      <c r="A13" s="436" t="s">
        <v>59</v>
      </c>
      <c r="B13" s="454">
        <v>25.565800000000003</v>
      </c>
      <c r="C13" s="507">
        <v>2.3517875187601261E-2</v>
      </c>
      <c r="D13" s="455">
        <v>25.588800000000006</v>
      </c>
      <c r="E13" s="507">
        <v>2.3520490396268523E-2</v>
      </c>
      <c r="F13" s="455">
        <v>25.588800000000006</v>
      </c>
      <c r="G13" s="507">
        <v>2.354719898040171E-2</v>
      </c>
      <c r="H13" s="454">
        <v>5511.2680000000018</v>
      </c>
      <c r="I13" s="507">
        <v>4.2477075691354407E-2</v>
      </c>
      <c r="J13" s="455">
        <v>10513.738000000001</v>
      </c>
      <c r="K13" s="507">
        <v>4.9632197088672891E-2</v>
      </c>
      <c r="L13" s="455">
        <v>8295.9669999999987</v>
      </c>
      <c r="M13" s="507">
        <v>3.28984398201825E-2</v>
      </c>
      <c r="N13" s="579"/>
      <c r="O13" s="591"/>
      <c r="X13" s="498"/>
    </row>
    <row r="14" spans="1:24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22.496199999999998</v>
      </c>
      <c r="C15" s="507">
        <v>8.01623758297762E-2</v>
      </c>
      <c r="D15" s="211">
        <v>22.496199999999998</v>
      </c>
      <c r="E15" s="499">
        <v>8.0205246023910909E-2</v>
      </c>
      <c r="F15" s="211">
        <v>22.496199999999998</v>
      </c>
      <c r="G15" s="499">
        <v>8.0564288806942164E-2</v>
      </c>
      <c r="H15" s="328">
        <v>5257.5</v>
      </c>
      <c r="I15" s="499">
        <v>0.10379060463164907</v>
      </c>
      <c r="J15" s="211">
        <v>5392.2910000000002</v>
      </c>
      <c r="K15" s="499">
        <v>7.9872747893736593E-2</v>
      </c>
      <c r="L15" s="211">
        <v>3145.5430000000001</v>
      </c>
      <c r="M15" s="499">
        <v>7.4024864295487311E-2</v>
      </c>
      <c r="N15" s="579"/>
      <c r="O15" s="591"/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107.56479999999985</v>
      </c>
      <c r="C16" s="508">
        <v>5.2112954973310512E-2</v>
      </c>
      <c r="D16" s="505">
        <v>107.51773999999986</v>
      </c>
      <c r="E16" s="500">
        <v>5.2199008592209162E-2</v>
      </c>
      <c r="F16" s="505">
        <v>107.36925999999985</v>
      </c>
      <c r="G16" s="500">
        <v>5.2371479566782696E-2</v>
      </c>
      <c r="H16" s="504">
        <v>1357.0600000000009</v>
      </c>
      <c r="I16" s="506">
        <v>2.6168557629351524E-2</v>
      </c>
      <c r="J16" s="505">
        <v>4138.8189999999968</v>
      </c>
      <c r="K16" s="506">
        <v>4.5492484662404686E-2</v>
      </c>
      <c r="L16" s="505">
        <v>8300.3990000000013</v>
      </c>
      <c r="M16" s="506">
        <v>5.3767344673543396E-2</v>
      </c>
      <c r="N16" s="579"/>
      <c r="O16" s="591"/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1.3227175714676444E-2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5.4837879067569678E-2</v>
      </c>
      <c r="J20" s="593" t="str">
        <f t="shared" ref="J20:J26" si="4">A10</f>
        <v>PE</v>
      </c>
      <c r="K20" s="579">
        <f t="shared" si="3"/>
        <v>10177.01</v>
      </c>
      <c r="L20" s="593" t="str">
        <f t="shared" ref="L20:L26" si="5">A10</f>
        <v>PE</v>
      </c>
      <c r="M20" s="591">
        <f>K20/SUM('3.1'!B8:D8)/1000</f>
        <v>8.0712861247776192E-4</v>
      </c>
      <c r="N20" s="581"/>
      <c r="O20" s="449"/>
    </row>
    <row r="21" spans="1:15" x14ac:dyDescent="0.2">
      <c r="A21" s="438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4.5496691995116349E-2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</row>
    <row r="22" spans="1:15" x14ac:dyDescent="0.2">
      <c r="A22" s="712" t="s">
        <v>72</v>
      </c>
      <c r="B22" s="643">
        <f>SUM(B23:F23)</f>
        <v>682909.93007802055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4.8614233149281469E-2</v>
      </c>
      <c r="J22" s="593" t="str">
        <f t="shared" si="4"/>
        <v>PSE</v>
      </c>
      <c r="K22" s="579">
        <f t="shared" si="3"/>
        <v>37054.688999999991</v>
      </c>
      <c r="L22" s="593" t="str">
        <f t="shared" si="5"/>
        <v>PSE</v>
      </c>
      <c r="M22" s="591">
        <f>K22/SUM('3.1'!B10:D10)/1000</f>
        <v>3.8711332014489681E-2</v>
      </c>
      <c r="N22" s="581"/>
      <c r="O22" s="449"/>
    </row>
    <row r="23" spans="1:15" x14ac:dyDescent="0.2">
      <c r="A23" s="713"/>
      <c r="B23" s="452">
        <f>SUM(B24:B27)</f>
        <v>240636.99099999998</v>
      </c>
      <c r="C23" s="573">
        <v>3.9539010287950344E-2</v>
      </c>
      <c r="D23" s="453">
        <f>SUM(D24:D27)</f>
        <v>218276.27000000002</v>
      </c>
      <c r="E23" s="573">
        <v>3.9539010287950344E-2</v>
      </c>
      <c r="F23" s="453">
        <f>SUM(F24:F27)</f>
        <v>223996.59000000003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24320.973000000002</v>
      </c>
      <c r="L23" s="593" t="str">
        <f t="shared" si="5"/>
        <v>VE</v>
      </c>
      <c r="M23" s="591">
        <f>K23/SUM('3.1'!B11:D11)/1000</f>
        <v>4.096171427886678E-2</v>
      </c>
      <c r="N23" s="581"/>
      <c r="O23" s="449"/>
    </row>
    <row r="24" spans="1:15" x14ac:dyDescent="0.2">
      <c r="A24" s="435" t="s">
        <v>9</v>
      </c>
      <c r="B24" s="588">
        <v>7927.7309999999998</v>
      </c>
      <c r="C24" s="513">
        <v>1.3579878012003048E-2</v>
      </c>
      <c r="D24" s="515">
        <v>7298.0119999999997</v>
      </c>
      <c r="E24" s="513">
        <v>1.3260727270217784E-2</v>
      </c>
      <c r="F24" s="515">
        <v>7225.0240000000003</v>
      </c>
      <c r="G24" s="513">
        <v>1.2828787890482658E-2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</row>
    <row r="25" spans="1:15" x14ac:dyDescent="0.2">
      <c r="A25" s="435" t="s">
        <v>10</v>
      </c>
      <c r="B25" s="588">
        <v>113677.22500000001</v>
      </c>
      <c r="C25" s="513">
        <v>5.4634704415193705E-2</v>
      </c>
      <c r="D25" s="515">
        <v>110386.088</v>
      </c>
      <c r="E25" s="513">
        <v>5.562395157241725E-2</v>
      </c>
      <c r="F25" s="515">
        <v>112713.93299999999</v>
      </c>
      <c r="G25" s="513">
        <v>5.42901200232472E-2</v>
      </c>
      <c r="H25" s="449"/>
      <c r="I25" s="449"/>
      <c r="J25" s="593" t="str">
        <f t="shared" si="4"/>
        <v>VTE</v>
      </c>
      <c r="K25" s="579">
        <f t="shared" si="3"/>
        <v>13795.334000000001</v>
      </c>
      <c r="L25" s="593" t="str">
        <f t="shared" si="5"/>
        <v>VTE</v>
      </c>
      <c r="M25" s="591">
        <f>K25/SUM('3.1'!B13:D13)/1000</f>
        <v>8.5867194532657176E-2</v>
      </c>
      <c r="N25" s="581"/>
      <c r="O25" s="592"/>
    </row>
    <row r="26" spans="1:15" x14ac:dyDescent="0.2">
      <c r="A26" s="435" t="s">
        <v>199</v>
      </c>
      <c r="B26" s="588">
        <v>37977.829999999994</v>
      </c>
      <c r="C26" s="513">
        <v>4.5305211258293995E-2</v>
      </c>
      <c r="D26" s="515">
        <v>33442.260999999999</v>
      </c>
      <c r="E26" s="513">
        <v>4.5827436843440456E-2</v>
      </c>
      <c r="F26" s="515">
        <v>33819.851999999999</v>
      </c>
      <c r="G26" s="513">
        <v>4.5388190705326542E-2</v>
      </c>
      <c r="H26" s="449"/>
      <c r="I26" s="449"/>
      <c r="J26" s="593" t="str">
        <f t="shared" si="4"/>
        <v>FVE</v>
      </c>
      <c r="K26" s="579">
        <f t="shared" si="3"/>
        <v>13796.277999999998</v>
      </c>
      <c r="L26" s="593" t="str">
        <f t="shared" si="5"/>
        <v>FVE</v>
      </c>
      <c r="M26" s="591">
        <f>K26/SUM('3.1'!B14:D14)/1000</f>
        <v>4.6418788444978806E-2</v>
      </c>
      <c r="N26" s="581"/>
      <c r="O26" s="592"/>
    </row>
    <row r="27" spans="1:15" ht="12.75" thickBot="1" x14ac:dyDescent="0.25">
      <c r="A27" s="437" t="s">
        <v>197</v>
      </c>
      <c r="B27" s="589">
        <v>81054.205000000002</v>
      </c>
      <c r="C27" s="514">
        <v>4.8714634849119219E-2</v>
      </c>
      <c r="D27" s="516">
        <v>67149.909</v>
      </c>
      <c r="E27" s="514">
        <v>4.8218488821749277E-2</v>
      </c>
      <c r="F27" s="516">
        <v>70237.781000000003</v>
      </c>
      <c r="G27" s="514">
        <v>4.8881521596630166E-2</v>
      </c>
      <c r="H27" s="449"/>
      <c r="I27" s="449"/>
      <c r="J27" s="449"/>
      <c r="K27" s="449"/>
      <c r="L27" s="449"/>
      <c r="M27" s="449"/>
      <c r="N27" s="581"/>
      <c r="O27" s="592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449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449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15" x14ac:dyDescent="0.2">
      <c r="H32" s="593" t="str">
        <f t="shared" si="6"/>
        <v>PE</v>
      </c>
      <c r="I32" s="594">
        <f t="shared" si="7"/>
        <v>9.0535667370761352E-4</v>
      </c>
      <c r="J32" s="593" t="str">
        <f t="shared" si="8"/>
        <v>PE</v>
      </c>
      <c r="K32" s="498">
        <f t="shared" si="9"/>
        <v>4476.3700000000008</v>
      </c>
      <c r="L32" s="498">
        <f t="shared" si="10"/>
        <v>2930.4399999999996</v>
      </c>
      <c r="M32" s="498">
        <f t="shared" si="11"/>
        <v>2770.2</v>
      </c>
    </row>
    <row r="33" spans="8:13" ht="12.75" customHeight="1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x14ac:dyDescent="0.2">
      <c r="H34" s="593" t="str">
        <f t="shared" si="6"/>
        <v>PSE</v>
      </c>
      <c r="I34" s="594">
        <f t="shared" si="7"/>
        <v>3.4861960932736233E-2</v>
      </c>
      <c r="J34" s="593" t="str">
        <f t="shared" si="8"/>
        <v>PSE</v>
      </c>
      <c r="K34" s="498">
        <f t="shared" si="9"/>
        <v>12148.085999999998</v>
      </c>
      <c r="L34" s="498">
        <f t="shared" si="10"/>
        <v>12310.967999999995</v>
      </c>
      <c r="M34" s="498">
        <f t="shared" si="11"/>
        <v>12595.634999999998</v>
      </c>
    </row>
    <row r="35" spans="8:13" ht="13.5" customHeight="1" x14ac:dyDescent="0.2">
      <c r="H35" s="593" t="str">
        <f t="shared" si="6"/>
        <v>VE</v>
      </c>
      <c r="I35" s="594">
        <f t="shared" si="7"/>
        <v>2.354719898040171E-2</v>
      </c>
      <c r="J35" s="593" t="str">
        <f t="shared" si="8"/>
        <v>VE</v>
      </c>
      <c r="K35" s="498">
        <f t="shared" si="9"/>
        <v>5511.2680000000018</v>
      </c>
      <c r="L35" s="498">
        <f t="shared" si="10"/>
        <v>10513.738000000001</v>
      </c>
      <c r="M35" s="498">
        <f t="shared" si="11"/>
        <v>8295.9669999999987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8.0564288806942164E-2</v>
      </c>
      <c r="J37" s="593" t="str">
        <f t="shared" si="8"/>
        <v>VTE</v>
      </c>
      <c r="K37" s="498">
        <f t="shared" si="9"/>
        <v>5257.5</v>
      </c>
      <c r="L37" s="498">
        <f t="shared" si="10"/>
        <v>5392.2910000000002</v>
      </c>
      <c r="M37" s="498">
        <f t="shared" si="11"/>
        <v>3145.5430000000001</v>
      </c>
    </row>
    <row r="38" spans="8:13" ht="12.75" customHeight="1" x14ac:dyDescent="0.2">
      <c r="H38" s="593" t="str">
        <f t="shared" si="6"/>
        <v>FVE</v>
      </c>
      <c r="I38" s="594">
        <f t="shared" si="7"/>
        <v>5.2371479566782696E-2</v>
      </c>
      <c r="J38" s="593" t="str">
        <f t="shared" si="8"/>
        <v>FVE</v>
      </c>
      <c r="K38" s="498">
        <f t="shared" si="9"/>
        <v>1357.0600000000009</v>
      </c>
      <c r="L38" s="498">
        <f t="shared" si="10"/>
        <v>4138.8189999999968</v>
      </c>
      <c r="M38" s="498">
        <f t="shared" si="11"/>
        <v>8300.3990000000013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workbookViewId="0"/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83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12" t="str">
        <f>Titulní!A30</f>
        <v>I. čtvrtletí 2016</v>
      </c>
    </row>
    <row r="3" spans="1:11" x14ac:dyDescent="0.2">
      <c r="A3" s="78"/>
      <c r="B3" s="78"/>
      <c r="C3" s="78"/>
      <c r="D3" s="78"/>
      <c r="E3" s="78"/>
      <c r="F3" s="78"/>
      <c r="G3" s="78"/>
      <c r="H3" s="84"/>
      <c r="I3" s="78"/>
    </row>
    <row r="4" spans="1:11" x14ac:dyDescent="0.2">
      <c r="C4" s="79"/>
      <c r="D4" s="80"/>
      <c r="E4" s="80"/>
      <c r="F4" s="80"/>
      <c r="I4" s="81"/>
      <c r="J4" s="81"/>
      <c r="K4" s="81"/>
    </row>
    <row r="5" spans="1:11" x14ac:dyDescent="0.2">
      <c r="J5" s="81"/>
      <c r="K5" s="81"/>
    </row>
    <row r="6" spans="1:11" x14ac:dyDescent="0.2">
      <c r="J6" s="81"/>
      <c r="K6" s="81"/>
    </row>
    <row r="7" spans="1:11" ht="18.75" x14ac:dyDescent="0.2">
      <c r="A7" s="111" t="s">
        <v>243</v>
      </c>
      <c r="J7" s="81"/>
      <c r="K7" s="81"/>
    </row>
    <row r="8" spans="1:11" ht="12.75" x14ac:dyDescent="0.2">
      <c r="A8" s="130"/>
      <c r="B8" s="7"/>
      <c r="C8" s="7"/>
      <c r="D8" s="7"/>
      <c r="E8" s="7"/>
      <c r="F8" s="7"/>
      <c r="G8" s="7"/>
      <c r="H8" s="131"/>
      <c r="I8" s="7"/>
      <c r="J8" s="125"/>
      <c r="K8" s="125"/>
    </row>
    <row r="9" spans="1:11" s="7" customFormat="1" ht="15.95" customHeight="1" x14ac:dyDescent="0.2">
      <c r="A9" s="132">
        <v>1</v>
      </c>
      <c r="B9" s="133" t="s">
        <v>162</v>
      </c>
      <c r="C9" s="134"/>
      <c r="D9" s="134"/>
      <c r="E9" s="134"/>
      <c r="F9" s="134"/>
      <c r="G9" s="134"/>
      <c r="H9" s="135"/>
      <c r="I9" s="136"/>
      <c r="J9" s="137"/>
      <c r="K9" s="138" t="s">
        <v>126</v>
      </c>
    </row>
    <row r="10" spans="1:11" s="7" customFormat="1" ht="15.95" customHeight="1" x14ac:dyDescent="0.2">
      <c r="A10" s="132">
        <v>2</v>
      </c>
      <c r="B10" s="133" t="s">
        <v>383</v>
      </c>
      <c r="C10" s="134"/>
      <c r="D10" s="134"/>
      <c r="E10" s="134"/>
      <c r="F10" s="134"/>
      <c r="G10" s="134"/>
      <c r="H10" s="135"/>
      <c r="I10" s="136"/>
      <c r="J10" s="137"/>
      <c r="K10" s="138" t="s">
        <v>127</v>
      </c>
    </row>
    <row r="11" spans="1:11" s="7" customFormat="1" ht="15.95" customHeight="1" x14ac:dyDescent="0.2">
      <c r="A11" s="132" t="s">
        <v>244</v>
      </c>
      <c r="B11" s="139" t="s">
        <v>239</v>
      </c>
      <c r="C11" s="140"/>
      <c r="D11" s="143"/>
      <c r="E11" s="141"/>
      <c r="F11" s="141"/>
      <c r="G11" s="141"/>
      <c r="H11" s="143"/>
      <c r="I11" s="141"/>
      <c r="J11" s="143"/>
      <c r="K11" s="138" t="s">
        <v>128</v>
      </c>
    </row>
    <row r="12" spans="1:11" s="7" customFormat="1" ht="15.95" customHeight="1" x14ac:dyDescent="0.2">
      <c r="A12" s="132" t="s">
        <v>245</v>
      </c>
      <c r="B12" s="139" t="s">
        <v>238</v>
      </c>
      <c r="C12" s="140"/>
      <c r="D12" s="143"/>
      <c r="E12" s="141"/>
      <c r="F12" s="141"/>
      <c r="G12" s="141"/>
      <c r="H12" s="143"/>
      <c r="I12" s="141"/>
      <c r="J12" s="143"/>
      <c r="K12" s="138" t="s">
        <v>341</v>
      </c>
    </row>
    <row r="13" spans="1:11" s="7" customFormat="1" ht="15.95" customHeight="1" x14ac:dyDescent="0.2">
      <c r="A13" s="144">
        <v>4</v>
      </c>
      <c r="B13" s="139" t="s">
        <v>240</v>
      </c>
      <c r="C13" s="140"/>
      <c r="D13" s="143"/>
      <c r="E13" s="141"/>
      <c r="F13" s="141"/>
      <c r="G13" s="141"/>
      <c r="H13" s="143"/>
      <c r="I13" s="141"/>
      <c r="J13" s="143"/>
      <c r="K13" s="142" t="s">
        <v>129</v>
      </c>
    </row>
    <row r="14" spans="1:11" s="7" customFormat="1" ht="15.95" customHeight="1" x14ac:dyDescent="0.2">
      <c r="A14" s="144" t="s">
        <v>360</v>
      </c>
      <c r="B14" s="139" t="s">
        <v>270</v>
      </c>
      <c r="C14" s="140"/>
      <c r="D14" s="140"/>
      <c r="E14" s="141"/>
      <c r="F14" s="141"/>
      <c r="G14" s="141"/>
      <c r="H14" s="143"/>
      <c r="I14" s="141"/>
      <c r="J14" s="143"/>
      <c r="K14" s="142" t="s">
        <v>130</v>
      </c>
    </row>
    <row r="15" spans="1:11" s="7" customFormat="1" ht="15.95" customHeight="1" x14ac:dyDescent="0.2">
      <c r="A15" s="144" t="s">
        <v>361</v>
      </c>
      <c r="B15" s="139" t="s">
        <v>95</v>
      </c>
      <c r="C15" s="140"/>
      <c r="D15" s="140"/>
      <c r="E15" s="141"/>
      <c r="F15" s="141"/>
      <c r="G15" s="141"/>
      <c r="H15" s="143"/>
      <c r="I15" s="141"/>
      <c r="J15" s="143"/>
      <c r="K15" s="142" t="s">
        <v>131</v>
      </c>
    </row>
    <row r="16" spans="1:11" s="7" customFormat="1" ht="15.95" customHeight="1" x14ac:dyDescent="0.2">
      <c r="A16" s="144" t="s">
        <v>362</v>
      </c>
      <c r="B16" s="139" t="s">
        <v>76</v>
      </c>
      <c r="C16" s="140"/>
      <c r="D16" s="140"/>
      <c r="E16" s="141"/>
      <c r="F16" s="141"/>
      <c r="G16" s="141"/>
      <c r="H16" s="143"/>
      <c r="I16" s="141"/>
      <c r="J16" s="143"/>
      <c r="K16" s="142" t="s">
        <v>131</v>
      </c>
    </row>
    <row r="17" spans="1:11" s="7" customFormat="1" ht="15.95" customHeight="1" x14ac:dyDescent="0.2">
      <c r="A17" s="144" t="s">
        <v>363</v>
      </c>
      <c r="B17" s="139" t="s">
        <v>251</v>
      </c>
      <c r="C17" s="140"/>
      <c r="D17" s="145"/>
      <c r="E17" s="141"/>
      <c r="F17" s="141"/>
      <c r="G17" s="141"/>
      <c r="H17" s="143"/>
      <c r="I17" s="141"/>
      <c r="J17" s="143"/>
      <c r="K17" s="142" t="s">
        <v>132</v>
      </c>
    </row>
    <row r="18" spans="1:11" s="7" customFormat="1" ht="15.95" customHeight="1" x14ac:dyDescent="0.2">
      <c r="A18" s="144" t="s">
        <v>364</v>
      </c>
      <c r="B18" s="139" t="s">
        <v>252</v>
      </c>
      <c r="C18" s="140"/>
      <c r="D18" s="140"/>
      <c r="E18" s="141"/>
      <c r="F18" s="141"/>
      <c r="G18" s="141"/>
      <c r="H18" s="143"/>
      <c r="I18" s="141"/>
      <c r="J18" s="143"/>
      <c r="K18" s="142" t="s">
        <v>132</v>
      </c>
    </row>
    <row r="19" spans="1:11" s="7" customFormat="1" ht="15.95" customHeight="1" x14ac:dyDescent="0.2">
      <c r="A19" s="144">
        <v>10</v>
      </c>
      <c r="B19" s="139" t="s">
        <v>255</v>
      </c>
      <c r="C19" s="140"/>
      <c r="D19" s="140"/>
      <c r="E19" s="141"/>
      <c r="F19" s="141"/>
      <c r="G19" s="141"/>
      <c r="H19" s="143"/>
      <c r="I19" s="141"/>
      <c r="J19" s="143"/>
      <c r="K19" s="142" t="s">
        <v>133</v>
      </c>
    </row>
    <row r="20" spans="1:11" s="7" customFormat="1" ht="15.95" customHeight="1" x14ac:dyDescent="0.2">
      <c r="A20" s="144" t="s">
        <v>248</v>
      </c>
      <c r="B20" s="139" t="s">
        <v>271</v>
      </c>
      <c r="C20" s="140"/>
      <c r="D20" s="140"/>
      <c r="E20" s="141"/>
      <c r="F20" s="141"/>
      <c r="G20" s="141"/>
      <c r="H20" s="143"/>
      <c r="I20" s="141"/>
      <c r="J20" s="143"/>
      <c r="K20" s="142" t="s">
        <v>384</v>
      </c>
    </row>
    <row r="21" spans="1:11" s="7" customFormat="1" ht="15.95" customHeight="1" x14ac:dyDescent="0.2">
      <c r="A21" s="144" t="s">
        <v>246</v>
      </c>
      <c r="B21" s="139" t="s">
        <v>121</v>
      </c>
      <c r="C21" s="140"/>
      <c r="D21" s="140"/>
      <c r="E21" s="141"/>
      <c r="F21" s="141"/>
      <c r="G21" s="141"/>
      <c r="H21" s="143"/>
      <c r="I21" s="141"/>
      <c r="J21" s="143"/>
      <c r="K21" s="142" t="s">
        <v>134</v>
      </c>
    </row>
    <row r="22" spans="1:11" s="7" customFormat="1" ht="15.95" customHeight="1" x14ac:dyDescent="0.2">
      <c r="A22" s="144" t="s">
        <v>247</v>
      </c>
      <c r="B22" s="139" t="s">
        <v>123</v>
      </c>
      <c r="C22" s="140"/>
      <c r="D22" s="140"/>
      <c r="E22" s="141"/>
      <c r="F22" s="141"/>
      <c r="G22" s="141"/>
      <c r="H22" s="143"/>
      <c r="I22" s="141"/>
      <c r="J22" s="143"/>
      <c r="K22" s="142" t="s">
        <v>134</v>
      </c>
    </row>
    <row r="23" spans="1:11" s="7" customFormat="1" ht="15.95" customHeight="1" x14ac:dyDescent="0.2">
      <c r="A23" s="144" t="s">
        <v>420</v>
      </c>
      <c r="B23" s="139" t="s">
        <v>122</v>
      </c>
      <c r="C23" s="143"/>
      <c r="D23" s="140"/>
      <c r="E23" s="141"/>
      <c r="F23" s="141"/>
      <c r="G23" s="141"/>
      <c r="H23" s="143"/>
      <c r="I23" s="141"/>
      <c r="J23" s="143"/>
      <c r="K23" s="142" t="s">
        <v>135</v>
      </c>
    </row>
    <row r="24" spans="1:11" s="7" customFormat="1" ht="15.95" customHeight="1" x14ac:dyDescent="0.2">
      <c r="A24" s="144" t="s">
        <v>421</v>
      </c>
      <c r="B24" s="139" t="s">
        <v>369</v>
      </c>
      <c r="C24" s="140"/>
      <c r="D24" s="140"/>
      <c r="E24" s="141"/>
      <c r="F24" s="141"/>
      <c r="G24" s="141"/>
      <c r="H24" s="143"/>
      <c r="I24" s="141"/>
      <c r="J24" s="143"/>
      <c r="K24" s="142" t="s">
        <v>136</v>
      </c>
    </row>
    <row r="25" spans="1:11" s="7" customFormat="1" ht="15.95" customHeight="1" x14ac:dyDescent="0.2">
      <c r="A25" s="144" t="s">
        <v>422</v>
      </c>
      <c r="B25" s="139" t="s">
        <v>370</v>
      </c>
      <c r="C25" s="140"/>
      <c r="D25" s="140"/>
      <c r="E25" s="141"/>
      <c r="F25" s="141"/>
      <c r="G25" s="141"/>
      <c r="H25" s="143"/>
      <c r="I25" s="141"/>
      <c r="J25" s="143"/>
      <c r="K25" s="142" t="s">
        <v>137</v>
      </c>
    </row>
    <row r="26" spans="1:11" s="7" customFormat="1" ht="15.95" customHeight="1" x14ac:dyDescent="0.2">
      <c r="A26" s="144" t="s">
        <v>423</v>
      </c>
      <c r="B26" s="139" t="s">
        <v>371</v>
      </c>
      <c r="C26" s="140"/>
      <c r="D26" s="140"/>
      <c r="E26" s="141"/>
      <c r="F26" s="141"/>
      <c r="G26" s="141"/>
      <c r="H26" s="143"/>
      <c r="I26" s="141"/>
      <c r="J26" s="143"/>
      <c r="K26" s="142" t="s">
        <v>138</v>
      </c>
    </row>
    <row r="27" spans="1:11" s="7" customFormat="1" ht="15.95" customHeight="1" x14ac:dyDescent="0.2">
      <c r="A27" s="144" t="s">
        <v>424</v>
      </c>
      <c r="B27" s="139" t="s">
        <v>372</v>
      </c>
      <c r="C27" s="140"/>
      <c r="D27" s="140"/>
      <c r="E27" s="141"/>
      <c r="F27" s="141"/>
      <c r="G27" s="141"/>
      <c r="H27" s="143"/>
      <c r="I27" s="141"/>
      <c r="J27" s="143"/>
      <c r="K27" s="142" t="s">
        <v>139</v>
      </c>
    </row>
    <row r="28" spans="1:11" s="7" customFormat="1" ht="15.95" customHeight="1" x14ac:dyDescent="0.2">
      <c r="A28" s="144" t="s">
        <v>425</v>
      </c>
      <c r="B28" s="139" t="s">
        <v>373</v>
      </c>
      <c r="C28" s="140"/>
      <c r="D28" s="140"/>
      <c r="E28" s="141"/>
      <c r="F28" s="141"/>
      <c r="G28" s="141"/>
      <c r="H28" s="143"/>
      <c r="I28" s="141"/>
      <c r="J28" s="143"/>
      <c r="K28" s="142" t="s">
        <v>140</v>
      </c>
    </row>
    <row r="29" spans="1:11" s="7" customFormat="1" ht="15.95" customHeight="1" x14ac:dyDescent="0.2">
      <c r="A29" s="144" t="s">
        <v>426</v>
      </c>
      <c r="B29" s="139" t="s">
        <v>374</v>
      </c>
      <c r="C29" s="140"/>
      <c r="D29" s="140"/>
      <c r="E29" s="141"/>
      <c r="F29" s="141"/>
      <c r="G29" s="141"/>
      <c r="H29" s="143"/>
      <c r="I29" s="141"/>
      <c r="J29" s="143"/>
      <c r="K29" s="142" t="s">
        <v>281</v>
      </c>
    </row>
    <row r="30" spans="1:11" s="7" customFormat="1" ht="15.95" customHeight="1" x14ac:dyDescent="0.2">
      <c r="A30" s="144" t="s">
        <v>427</v>
      </c>
      <c r="B30" s="139" t="s">
        <v>375</v>
      </c>
      <c r="C30" s="140"/>
      <c r="D30" s="140"/>
      <c r="E30" s="141"/>
      <c r="F30" s="141"/>
      <c r="G30" s="141"/>
      <c r="H30" s="143"/>
      <c r="I30" s="141"/>
      <c r="J30" s="143"/>
      <c r="K30" s="142" t="s">
        <v>257</v>
      </c>
    </row>
    <row r="31" spans="1:11" s="7" customFormat="1" ht="15.95" customHeight="1" x14ac:dyDescent="0.2">
      <c r="A31" s="144" t="s">
        <v>428</v>
      </c>
      <c r="B31" s="139" t="s">
        <v>376</v>
      </c>
      <c r="C31" s="140"/>
      <c r="D31" s="140"/>
      <c r="E31" s="141"/>
      <c r="F31" s="141"/>
      <c r="G31" s="141"/>
      <c r="H31" s="143"/>
      <c r="I31" s="141"/>
      <c r="J31" s="143"/>
      <c r="K31" s="142" t="s">
        <v>258</v>
      </c>
    </row>
    <row r="32" spans="1:11" s="7" customFormat="1" ht="15.95" customHeight="1" x14ac:dyDescent="0.2">
      <c r="A32" s="144" t="s">
        <v>429</v>
      </c>
      <c r="B32" s="139" t="s">
        <v>377</v>
      </c>
      <c r="C32" s="140"/>
      <c r="D32" s="140"/>
      <c r="E32" s="141"/>
      <c r="F32" s="141"/>
      <c r="G32" s="141"/>
      <c r="H32" s="143"/>
      <c r="I32" s="141"/>
      <c r="J32" s="143"/>
      <c r="K32" s="142" t="s">
        <v>259</v>
      </c>
    </row>
    <row r="33" spans="1:11" s="7" customFormat="1" ht="15.95" customHeight="1" x14ac:dyDescent="0.2">
      <c r="A33" s="144" t="s">
        <v>430</v>
      </c>
      <c r="B33" s="139" t="s">
        <v>378</v>
      </c>
      <c r="C33" s="140"/>
      <c r="D33" s="140"/>
      <c r="E33" s="141"/>
      <c r="F33" s="141"/>
      <c r="G33" s="141"/>
      <c r="H33" s="143"/>
      <c r="I33" s="141"/>
      <c r="J33" s="143"/>
      <c r="K33" s="142" t="s">
        <v>261</v>
      </c>
    </row>
    <row r="34" spans="1:11" s="7" customFormat="1" ht="15.95" customHeight="1" x14ac:dyDescent="0.2">
      <c r="A34" s="144" t="s">
        <v>431</v>
      </c>
      <c r="B34" s="139" t="s">
        <v>379</v>
      </c>
      <c r="C34" s="140"/>
      <c r="D34" s="140"/>
      <c r="E34" s="141"/>
      <c r="F34" s="141"/>
      <c r="G34" s="141"/>
      <c r="H34" s="143"/>
      <c r="I34" s="141"/>
      <c r="J34" s="143"/>
      <c r="K34" s="142" t="s">
        <v>385</v>
      </c>
    </row>
    <row r="35" spans="1:11" s="7" customFormat="1" ht="15.95" customHeight="1" x14ac:dyDescent="0.2">
      <c r="A35" s="144" t="s">
        <v>432</v>
      </c>
      <c r="B35" s="139" t="s">
        <v>380</v>
      </c>
      <c r="C35" s="140"/>
      <c r="D35" s="140"/>
      <c r="E35" s="141"/>
      <c r="F35" s="141"/>
      <c r="G35" s="141"/>
      <c r="H35" s="143"/>
      <c r="I35" s="141"/>
      <c r="J35" s="143"/>
      <c r="K35" s="142" t="s">
        <v>386</v>
      </c>
    </row>
    <row r="36" spans="1:11" s="7" customFormat="1" ht="15.95" customHeight="1" x14ac:dyDescent="0.2">
      <c r="A36" s="144" t="s">
        <v>433</v>
      </c>
      <c r="B36" s="139" t="s">
        <v>381</v>
      </c>
      <c r="C36" s="140"/>
      <c r="D36" s="140"/>
      <c r="E36" s="141"/>
      <c r="F36" s="141"/>
      <c r="G36" s="141"/>
      <c r="H36" s="143"/>
      <c r="I36" s="141"/>
      <c r="J36" s="143"/>
      <c r="K36" s="142" t="s">
        <v>387</v>
      </c>
    </row>
    <row r="37" spans="1:11" s="7" customFormat="1" ht="15.95" customHeight="1" x14ac:dyDescent="0.2">
      <c r="A37" s="144" t="s">
        <v>434</v>
      </c>
      <c r="B37" s="139" t="s">
        <v>382</v>
      </c>
      <c r="C37" s="140"/>
      <c r="D37" s="140"/>
      <c r="E37" s="141"/>
      <c r="F37" s="141"/>
      <c r="G37" s="141"/>
      <c r="H37" s="143"/>
      <c r="I37" s="141"/>
      <c r="J37" s="143"/>
      <c r="K37" s="142" t="s">
        <v>388</v>
      </c>
    </row>
    <row r="38" spans="1:11" s="7" customFormat="1" ht="15.95" customHeight="1" x14ac:dyDescent="0.2">
      <c r="A38" s="144" t="s">
        <v>249</v>
      </c>
      <c r="B38" s="139" t="s">
        <v>256</v>
      </c>
      <c r="C38" s="143"/>
      <c r="D38" s="140"/>
      <c r="E38" s="141"/>
      <c r="F38" s="141"/>
      <c r="G38" s="141"/>
      <c r="H38" s="143"/>
      <c r="I38" s="141"/>
      <c r="J38" s="143"/>
      <c r="K38" s="142" t="s">
        <v>389</v>
      </c>
    </row>
    <row r="39" spans="1:11" s="7" customFormat="1" ht="15.95" customHeight="1" x14ac:dyDescent="0.2">
      <c r="A39" s="144" t="s">
        <v>250</v>
      </c>
      <c r="B39" s="139" t="s">
        <v>124</v>
      </c>
      <c r="C39" s="143"/>
      <c r="D39" s="140"/>
      <c r="E39" s="141"/>
      <c r="F39" s="141"/>
      <c r="G39" s="141"/>
      <c r="H39" s="143"/>
      <c r="I39" s="141"/>
      <c r="J39" s="143"/>
      <c r="K39" s="142" t="s">
        <v>390</v>
      </c>
    </row>
    <row r="40" spans="1:11" s="7" customFormat="1" ht="15.95" customHeight="1" x14ac:dyDescent="0.2">
      <c r="A40" s="144" t="s">
        <v>365</v>
      </c>
      <c r="B40" s="139" t="s">
        <v>113</v>
      </c>
      <c r="C40" s="143"/>
      <c r="D40" s="140"/>
      <c r="E40" s="141"/>
      <c r="F40" s="141"/>
      <c r="G40" s="141"/>
      <c r="H40" s="143"/>
      <c r="I40" s="141"/>
      <c r="J40" s="143"/>
      <c r="K40" s="142" t="s">
        <v>391</v>
      </c>
    </row>
    <row r="41" spans="1:11" s="7" customFormat="1" ht="15.95" customHeight="1" x14ac:dyDescent="0.2">
      <c r="A41" s="144" t="s">
        <v>397</v>
      </c>
      <c r="B41" s="139" t="s">
        <v>398</v>
      </c>
      <c r="C41" s="143"/>
      <c r="D41" s="140"/>
      <c r="E41" s="141"/>
      <c r="F41" s="141"/>
      <c r="G41" s="141"/>
      <c r="H41" s="143"/>
      <c r="I41" s="141"/>
      <c r="J41" s="143"/>
      <c r="K41" s="142" t="s">
        <v>392</v>
      </c>
    </row>
    <row r="42" spans="1:11" s="7" customFormat="1" ht="15.95" customHeight="1" x14ac:dyDescent="0.2">
      <c r="A42" s="144" t="s">
        <v>366</v>
      </c>
      <c r="B42" s="139" t="s">
        <v>125</v>
      </c>
      <c r="C42" s="143"/>
      <c r="D42" s="140"/>
      <c r="E42" s="141"/>
      <c r="F42" s="141"/>
      <c r="G42" s="141"/>
      <c r="H42" s="143"/>
      <c r="I42" s="141"/>
      <c r="J42" s="143"/>
      <c r="K42" s="142" t="s">
        <v>393</v>
      </c>
    </row>
    <row r="43" spans="1:11" s="7" customFormat="1" ht="15.95" customHeight="1" x14ac:dyDescent="0.2">
      <c r="A43" s="144" t="s">
        <v>367</v>
      </c>
      <c r="B43" s="139" t="s">
        <v>260</v>
      </c>
      <c r="C43" s="143"/>
      <c r="D43" s="140"/>
      <c r="E43" s="141"/>
      <c r="F43" s="141"/>
      <c r="G43" s="141"/>
      <c r="H43" s="143"/>
      <c r="I43" s="141"/>
      <c r="J43" s="143"/>
      <c r="K43" s="142" t="s">
        <v>394</v>
      </c>
    </row>
    <row r="44" spans="1:11" s="7" customFormat="1" ht="15.95" customHeight="1" x14ac:dyDescent="0.2">
      <c r="A44" s="144" t="s">
        <v>368</v>
      </c>
      <c r="B44" s="139" t="s">
        <v>272</v>
      </c>
      <c r="C44" s="143"/>
      <c r="D44" s="140"/>
      <c r="E44" s="141"/>
      <c r="F44" s="141"/>
      <c r="G44" s="141"/>
      <c r="H44" s="143"/>
      <c r="I44" s="141"/>
      <c r="J44" s="143"/>
      <c r="K44" s="142" t="s">
        <v>395</v>
      </c>
    </row>
    <row r="45" spans="1:11" s="7" customFormat="1" ht="15.95" customHeight="1" x14ac:dyDescent="0.2">
      <c r="A45" s="144" t="s">
        <v>262</v>
      </c>
      <c r="B45" s="139" t="s">
        <v>141</v>
      </c>
      <c r="C45" s="143"/>
      <c r="D45" s="140"/>
      <c r="E45" s="141"/>
      <c r="F45" s="141"/>
      <c r="G45" s="141"/>
      <c r="H45" s="143"/>
      <c r="I45" s="141"/>
      <c r="J45" s="143"/>
      <c r="K45" s="142" t="s">
        <v>396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31"/>
      <c r="I46" s="7"/>
      <c r="J46" s="7"/>
      <c r="K46" s="7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410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449"/>
      <c r="O1" s="449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590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590"/>
    </row>
    <row r="7" spans="1:21" x14ac:dyDescent="0.2">
      <c r="A7" s="700" t="s">
        <v>72</v>
      </c>
      <c r="B7" s="643">
        <f>F8</f>
        <v>1784.5481100000006</v>
      </c>
      <c r="C7" s="644"/>
      <c r="D7" s="644"/>
      <c r="E7" s="644"/>
      <c r="F7" s="644"/>
      <c r="G7" s="645"/>
      <c r="H7" s="643">
        <f>SUM(H8,J8,L8)</f>
        <v>1803593.7590000001</v>
      </c>
      <c r="I7" s="644"/>
      <c r="J7" s="644"/>
      <c r="K7" s="644"/>
      <c r="L7" s="644"/>
      <c r="M7" s="644"/>
      <c r="N7" s="511"/>
    </row>
    <row r="8" spans="1:21" x14ac:dyDescent="0.2">
      <c r="A8" s="704"/>
      <c r="B8" s="452">
        <f>SUM(B9:B16)</f>
        <v>1785.1289200000006</v>
      </c>
      <c r="C8" s="572">
        <v>9.0963037660691387E-2</v>
      </c>
      <c r="D8" s="453">
        <f>SUM(D9:D16)</f>
        <v>1784.9207100000006</v>
      </c>
      <c r="E8" s="572">
        <v>9.0942061754237205E-2</v>
      </c>
      <c r="F8" s="453">
        <f>SUM(F9:F16)</f>
        <v>1784.5481100000006</v>
      </c>
      <c r="G8" s="572">
        <v>9.0905120866548769E-2</v>
      </c>
      <c r="H8" s="452">
        <f t="shared" ref="H8" si="0">SUM(H9:H16)</f>
        <v>604228.93000000005</v>
      </c>
      <c r="I8" s="572">
        <v>7.8344014000851461E-2</v>
      </c>
      <c r="J8" s="453">
        <f t="shared" ref="J8" si="1">SUM(J9:J16)</f>
        <v>565028.05900000001</v>
      </c>
      <c r="K8" s="572">
        <v>7.948957625069486E-2</v>
      </c>
      <c r="L8" s="453">
        <f t="shared" ref="L8" si="2">SUM(L9:L16)</f>
        <v>634336.77000000014</v>
      </c>
      <c r="M8" s="572">
        <v>8.09786713900192E-2</v>
      </c>
      <c r="N8" s="20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</row>
    <row r="10" spans="1:21" x14ac:dyDescent="0.2">
      <c r="A10" s="456" t="s">
        <v>36</v>
      </c>
      <c r="B10" s="328">
        <v>1607.7910000000004</v>
      </c>
      <c r="C10" s="507">
        <v>0.14803721152240154</v>
      </c>
      <c r="D10" s="211">
        <v>1607.7910000000004</v>
      </c>
      <c r="E10" s="507">
        <v>0.14803925612757779</v>
      </c>
      <c r="F10" s="211">
        <v>1607.7910000000004</v>
      </c>
      <c r="G10" s="507">
        <v>0.14800450551876337</v>
      </c>
      <c r="H10" s="328">
        <v>555667.11300000001</v>
      </c>
      <c r="I10" s="507">
        <v>0.12482093178799553</v>
      </c>
      <c r="J10" s="211">
        <v>514204.27699999994</v>
      </c>
      <c r="K10" s="507">
        <v>0.13054174264437962</v>
      </c>
      <c r="L10" s="211">
        <v>579138.06099999999</v>
      </c>
      <c r="M10" s="507">
        <v>0.1372953754710986</v>
      </c>
      <c r="N10" s="579"/>
      <c r="O10" s="591"/>
    </row>
    <row r="11" spans="1:21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</row>
    <row r="12" spans="1:21" x14ac:dyDescent="0.2">
      <c r="A12" s="436" t="s">
        <v>38</v>
      </c>
      <c r="B12" s="328">
        <v>78.019000000000062</v>
      </c>
      <c r="C12" s="507">
        <v>9.1574713223807128E-2</v>
      </c>
      <c r="D12" s="211">
        <v>78.019000000000062</v>
      </c>
      <c r="E12" s="507">
        <v>9.1410554879256367E-2</v>
      </c>
      <c r="F12" s="211">
        <v>78.019000000000062</v>
      </c>
      <c r="G12" s="507">
        <v>9.1137090537835086E-2</v>
      </c>
      <c r="H12" s="328">
        <v>40239.835999999996</v>
      </c>
      <c r="I12" s="507">
        <v>0.12405428224410739</v>
      </c>
      <c r="J12" s="211">
        <v>38836.272000000004</v>
      </c>
      <c r="K12" s="507">
        <v>0.12624858393127888</v>
      </c>
      <c r="L12" s="211">
        <v>40774.344000000005</v>
      </c>
      <c r="M12" s="507">
        <v>0.12537660825607325</v>
      </c>
      <c r="N12" s="579"/>
      <c r="O12" s="591"/>
    </row>
    <row r="13" spans="1:21" x14ac:dyDescent="0.2">
      <c r="A13" s="436" t="s">
        <v>59</v>
      </c>
      <c r="B13" s="454">
        <v>17.378</v>
      </c>
      <c r="C13" s="507">
        <v>1.598595134946431E-2</v>
      </c>
      <c r="D13" s="455">
        <v>17.378</v>
      </c>
      <c r="E13" s="507">
        <v>1.5973358739227877E-2</v>
      </c>
      <c r="F13" s="455">
        <v>17.378</v>
      </c>
      <c r="G13" s="507">
        <v>1.5991497212898644E-2</v>
      </c>
      <c r="H13" s="454">
        <v>2185.2870000000003</v>
      </c>
      <c r="I13" s="507">
        <v>1.6842694150662384E-2</v>
      </c>
      <c r="J13" s="455">
        <v>3705.6860000000006</v>
      </c>
      <c r="K13" s="507">
        <v>1.7493429824933425E-2</v>
      </c>
      <c r="L13" s="455">
        <v>6254.1040000000021</v>
      </c>
      <c r="M13" s="507">
        <v>2.4801239454443676E-2</v>
      </c>
      <c r="N13" s="579"/>
      <c r="O13" s="591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21.8</v>
      </c>
      <c r="C15" s="507">
        <v>7.7681554799882716E-2</v>
      </c>
      <c r="D15" s="211">
        <v>21.8</v>
      </c>
      <c r="E15" s="499">
        <v>7.7723098270874993E-2</v>
      </c>
      <c r="F15" s="211">
        <v>21.8</v>
      </c>
      <c r="G15" s="499">
        <v>7.8071029595724581E-2</v>
      </c>
      <c r="H15" s="328">
        <v>4805.9960000000001</v>
      </c>
      <c r="I15" s="499">
        <v>9.487726689439599E-2</v>
      </c>
      <c r="J15" s="211">
        <v>6059.15</v>
      </c>
      <c r="K15" s="499">
        <v>8.97505272620365E-2</v>
      </c>
      <c r="L15" s="211">
        <v>4222.7430000000004</v>
      </c>
      <c r="M15" s="499">
        <v>9.9374886157880857E-2</v>
      </c>
      <c r="N15" s="579"/>
      <c r="O15" s="591"/>
      <c r="P15" s="195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60.140920000000357</v>
      </c>
      <c r="C16" s="508">
        <v>2.9137050931285071E-2</v>
      </c>
      <c r="D16" s="505">
        <v>59.932710000000334</v>
      </c>
      <c r="E16" s="500">
        <v>2.9096854567854581E-2</v>
      </c>
      <c r="F16" s="505">
        <v>59.560110000000329</v>
      </c>
      <c r="G16" s="500">
        <v>2.905162132867779E-2</v>
      </c>
      <c r="H16" s="504">
        <v>1330.6979999999971</v>
      </c>
      <c r="I16" s="506">
        <v>2.566021200261058E-2</v>
      </c>
      <c r="J16" s="505">
        <v>2222.6740000000023</v>
      </c>
      <c r="K16" s="506">
        <v>2.4430873361344349E-2</v>
      </c>
      <c r="L16" s="505">
        <v>3947.518000000005</v>
      </c>
      <c r="M16" s="506">
        <v>2.5570766045224683E-2</v>
      </c>
      <c r="N16" s="579"/>
      <c r="O16" s="591"/>
      <c r="P16" s="195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581"/>
      <c r="O18" s="449"/>
      <c r="P18" s="595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0.15116222008583369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  <c r="P19" s="595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0.12109723090590722</v>
      </c>
      <c r="J20" s="593" t="str">
        <f t="shared" ref="J20:J26" si="4">A10</f>
        <v>PE</v>
      </c>
      <c r="K20" s="579">
        <f t="shared" si="3"/>
        <v>1649009.4509999999</v>
      </c>
      <c r="L20" s="593" t="str">
        <f t="shared" ref="L20:L26" si="5">A10</f>
        <v>PE</v>
      </c>
      <c r="M20" s="591">
        <f>K20/SUM('3.1'!B8:D8)/1000</f>
        <v>0.13078131102832224</v>
      </c>
      <c r="N20" s="581"/>
      <c r="O20" s="449"/>
      <c r="P20" s="595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8.9617693232693016E-2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  <c r="P21" s="595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1611040.0510780206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8.9793100903588441E-2</v>
      </c>
      <c r="J22" s="593" t="str">
        <f t="shared" si="4"/>
        <v>PSE</v>
      </c>
      <c r="K22" s="579">
        <f t="shared" si="3"/>
        <v>119850.45200000002</v>
      </c>
      <c r="L22" s="593" t="str">
        <f t="shared" si="5"/>
        <v>PSE</v>
      </c>
      <c r="M22" s="591">
        <f>K22/SUM('3.1'!B10:D10)/1000</f>
        <v>0.12520873240789207</v>
      </c>
      <c r="N22" s="581"/>
      <c r="O22" s="449"/>
      <c r="P22" s="595"/>
      <c r="Q22" s="509"/>
      <c r="R22" s="54"/>
      <c r="S22" s="54"/>
      <c r="T22" s="54"/>
    </row>
    <row r="23" spans="1:20" x14ac:dyDescent="0.2">
      <c r="A23" s="713"/>
      <c r="B23" s="452">
        <f>SUM(B24:B27)</f>
        <v>551536.549</v>
      </c>
      <c r="C23" s="573">
        <v>3.9539010287950344E-2</v>
      </c>
      <c r="D23" s="453">
        <f>SUM(D24:D27)</f>
        <v>518497.48000000004</v>
      </c>
      <c r="E23" s="573">
        <v>3.9539010287950344E-2</v>
      </c>
      <c r="F23" s="453">
        <f>SUM(F24:F27)</f>
        <v>541005.94299999997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12145.077000000003</v>
      </c>
      <c r="L23" s="593" t="str">
        <f t="shared" si="5"/>
        <v>VE</v>
      </c>
      <c r="M23" s="591">
        <f>K23/SUM('3.1'!B11:D11)/1000</f>
        <v>2.0454904249465534E-2</v>
      </c>
      <c r="N23" s="581"/>
      <c r="O23" s="449"/>
      <c r="P23" s="595"/>
      <c r="Q23" s="509"/>
      <c r="R23" s="512"/>
      <c r="S23" s="517"/>
      <c r="T23" s="517"/>
    </row>
    <row r="24" spans="1:20" x14ac:dyDescent="0.2">
      <c r="A24" s="444" t="s">
        <v>9</v>
      </c>
      <c r="B24" s="588">
        <v>78652.857000000004</v>
      </c>
      <c r="C24" s="513">
        <v>0.13472911774573584</v>
      </c>
      <c r="D24" s="515">
        <v>85684.075000000012</v>
      </c>
      <c r="E24" s="513">
        <v>0.15569077578604776</v>
      </c>
      <c r="F24" s="515">
        <v>92233.92300000001</v>
      </c>
      <c r="G24" s="513">
        <v>0.1637710040096905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  <c r="T24" s="459"/>
    </row>
    <row r="25" spans="1:20" x14ac:dyDescent="0.2">
      <c r="A25" s="444" t="s">
        <v>10</v>
      </c>
      <c r="B25" s="588">
        <v>248364.90100000001</v>
      </c>
      <c r="C25" s="513">
        <v>0.11936729589628746</v>
      </c>
      <c r="D25" s="515">
        <v>242910.59100000001</v>
      </c>
      <c r="E25" s="513">
        <v>0.12240353105194972</v>
      </c>
      <c r="F25" s="515">
        <v>252421.978</v>
      </c>
      <c r="G25" s="513">
        <v>0.12158230235942051</v>
      </c>
      <c r="H25" s="449"/>
      <c r="I25" s="449"/>
      <c r="J25" s="593" t="str">
        <f t="shared" si="4"/>
        <v>VTE</v>
      </c>
      <c r="K25" s="579">
        <f t="shared" si="3"/>
        <v>15087.889000000001</v>
      </c>
      <c r="L25" s="593" t="str">
        <f t="shared" si="5"/>
        <v>VTE</v>
      </c>
      <c r="M25" s="591">
        <f>K25/SUM('3.1'!B13:D13)/1000</f>
        <v>9.391252867456043E-2</v>
      </c>
      <c r="N25" s="581"/>
      <c r="O25" s="592"/>
    </row>
    <row r="26" spans="1:20" x14ac:dyDescent="0.2">
      <c r="A26" s="444" t="s">
        <v>199</v>
      </c>
      <c r="B26" s="588">
        <v>74807.319000000003</v>
      </c>
      <c r="C26" s="513">
        <v>8.9240522456432894E-2</v>
      </c>
      <c r="D26" s="515">
        <v>65873.323000000004</v>
      </c>
      <c r="E26" s="513">
        <v>9.0269182142022439E-2</v>
      </c>
      <c r="F26" s="515">
        <v>66617.087</v>
      </c>
      <c r="G26" s="513">
        <v>8.9403970454670509E-2</v>
      </c>
      <c r="H26" s="449"/>
      <c r="I26" s="449"/>
      <c r="J26" s="593" t="str">
        <f t="shared" si="4"/>
        <v>FVE</v>
      </c>
      <c r="K26" s="579">
        <f t="shared" si="3"/>
        <v>7500.8900000000049</v>
      </c>
      <c r="L26" s="593" t="str">
        <f t="shared" si="5"/>
        <v>FVE</v>
      </c>
      <c r="M26" s="591">
        <f>K26/SUM('3.1'!B14:D14)/1000</f>
        <v>2.5237402874823005E-2</v>
      </c>
      <c r="N26" s="581"/>
      <c r="O26" s="592"/>
    </row>
    <row r="27" spans="1:20" ht="12.75" thickBot="1" x14ac:dyDescent="0.25">
      <c r="A27" s="445" t="s">
        <v>197</v>
      </c>
      <c r="B27" s="589">
        <v>149711.47199999998</v>
      </c>
      <c r="C27" s="514">
        <v>8.9978548197519617E-2</v>
      </c>
      <c r="D27" s="516">
        <v>124029.49099999999</v>
      </c>
      <c r="E27" s="514">
        <v>8.9062140431951334E-2</v>
      </c>
      <c r="F27" s="516">
        <v>129732.955</v>
      </c>
      <c r="G27" s="514">
        <v>9.0286796526603666E-2</v>
      </c>
      <c r="H27" s="449"/>
      <c r="I27" s="449"/>
      <c r="J27" s="449"/>
      <c r="K27" s="449"/>
      <c r="L27" s="449"/>
      <c r="M27" s="449"/>
      <c r="N27" s="581"/>
      <c r="O27" s="592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</row>
    <row r="29" spans="1:20" x14ac:dyDescent="0.2">
      <c r="H29" s="449"/>
      <c r="I29" s="449"/>
      <c r="J29" s="449"/>
      <c r="K29" s="449"/>
      <c r="L29" s="449"/>
      <c r="M29" s="449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20" ht="12.75" customHeight="1" x14ac:dyDescent="0.2">
      <c r="H32" s="593" t="str">
        <f t="shared" si="6"/>
        <v>PE</v>
      </c>
      <c r="I32" s="594">
        <f t="shared" si="7"/>
        <v>0.14800450551876337</v>
      </c>
      <c r="J32" s="593" t="str">
        <f t="shared" si="8"/>
        <v>PE</v>
      </c>
      <c r="K32" s="498">
        <f t="shared" si="9"/>
        <v>555667.11300000001</v>
      </c>
      <c r="L32" s="498">
        <f t="shared" si="10"/>
        <v>514204.27699999994</v>
      </c>
      <c r="M32" s="498">
        <f t="shared" si="11"/>
        <v>579138.06099999999</v>
      </c>
    </row>
    <row r="33" spans="8:13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ht="13.5" customHeight="1" x14ac:dyDescent="0.2">
      <c r="H34" s="593" t="str">
        <f t="shared" si="6"/>
        <v>PSE</v>
      </c>
      <c r="I34" s="594">
        <f t="shared" si="7"/>
        <v>9.1137090537835086E-2</v>
      </c>
      <c r="J34" s="593" t="str">
        <f t="shared" si="8"/>
        <v>PSE</v>
      </c>
      <c r="K34" s="498">
        <f t="shared" si="9"/>
        <v>40239.835999999996</v>
      </c>
      <c r="L34" s="498">
        <f t="shared" si="10"/>
        <v>38836.272000000004</v>
      </c>
      <c r="M34" s="498">
        <f t="shared" si="11"/>
        <v>40774.344000000005</v>
      </c>
    </row>
    <row r="35" spans="8:13" ht="12.75" customHeight="1" x14ac:dyDescent="0.2">
      <c r="H35" s="593" t="str">
        <f t="shared" si="6"/>
        <v>VE</v>
      </c>
      <c r="I35" s="594">
        <f t="shared" si="7"/>
        <v>1.5991497212898644E-2</v>
      </c>
      <c r="J35" s="593" t="str">
        <f t="shared" si="8"/>
        <v>VE</v>
      </c>
      <c r="K35" s="498">
        <f t="shared" si="9"/>
        <v>2185.2870000000003</v>
      </c>
      <c r="L35" s="498">
        <f t="shared" si="10"/>
        <v>3705.6860000000006</v>
      </c>
      <c r="M35" s="498">
        <f t="shared" si="11"/>
        <v>6254.1040000000021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7.8071029595724581E-2</v>
      </c>
      <c r="J37" s="593" t="str">
        <f t="shared" si="8"/>
        <v>VTE</v>
      </c>
      <c r="K37" s="498">
        <f t="shared" si="9"/>
        <v>4805.9960000000001</v>
      </c>
      <c r="L37" s="498">
        <f t="shared" si="10"/>
        <v>6059.15</v>
      </c>
      <c r="M37" s="498">
        <f t="shared" si="11"/>
        <v>4222.7430000000004</v>
      </c>
    </row>
    <row r="38" spans="8:13" ht="12.75" customHeight="1" x14ac:dyDescent="0.2">
      <c r="H38" s="593" t="str">
        <f t="shared" si="6"/>
        <v>FVE</v>
      </c>
      <c r="I38" s="594">
        <f t="shared" si="7"/>
        <v>2.905162132867779E-2</v>
      </c>
      <c r="J38" s="593" t="str">
        <f t="shared" si="8"/>
        <v>FVE</v>
      </c>
      <c r="K38" s="498">
        <f t="shared" si="9"/>
        <v>1330.6979999999971</v>
      </c>
      <c r="L38" s="498">
        <f t="shared" si="10"/>
        <v>2222.6740000000023</v>
      </c>
      <c r="M38" s="498">
        <f t="shared" si="11"/>
        <v>3947.518000000005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411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451" t="s">
        <v>348</v>
      </c>
      <c r="N6" s="439"/>
    </row>
    <row r="7" spans="1:24" x14ac:dyDescent="0.2">
      <c r="A7" s="700" t="s">
        <v>72</v>
      </c>
      <c r="B7" s="643">
        <f>F8</f>
        <v>1027.43506</v>
      </c>
      <c r="C7" s="644"/>
      <c r="D7" s="644"/>
      <c r="E7" s="644"/>
      <c r="F7" s="644"/>
      <c r="G7" s="645"/>
      <c r="H7" s="643">
        <f>SUM(H8,J8,L8)</f>
        <v>390347.12700000004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1028.37123</v>
      </c>
      <c r="C8" s="572">
        <v>5.2401689242512241E-2</v>
      </c>
      <c r="D8" s="453">
        <f>SUM(D9:D16)</f>
        <v>1027.8548499999999</v>
      </c>
      <c r="E8" s="572">
        <v>5.2369407066318471E-2</v>
      </c>
      <c r="F8" s="453">
        <f>SUM(F9:F16)</f>
        <v>1027.43506</v>
      </c>
      <c r="G8" s="572">
        <v>5.2337680216326447E-2</v>
      </c>
      <c r="H8" s="452">
        <f t="shared" ref="H8" si="0">SUM(H9:H16)</f>
        <v>135192.78400000001</v>
      </c>
      <c r="I8" s="572">
        <v>1.7529027222364359E-2</v>
      </c>
      <c r="J8" s="453">
        <f t="shared" ref="J8" si="1">SUM(J9:J16)</f>
        <v>131600.51799999998</v>
      </c>
      <c r="K8" s="572">
        <v>1.8513893679379098E-2</v>
      </c>
      <c r="L8" s="453">
        <f t="shared" ref="L8" si="2">SUM(L9:L16)</f>
        <v>123553.82500000001</v>
      </c>
      <c r="M8" s="572">
        <v>1.577273313929908E-2</v>
      </c>
      <c r="N8" s="20"/>
    </row>
    <row r="9" spans="1:24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  <c r="X9" s="498"/>
    </row>
    <row r="10" spans="1:24" x14ac:dyDescent="0.2">
      <c r="A10" s="436" t="s">
        <v>36</v>
      </c>
      <c r="B10" s="328">
        <v>111.76900000000001</v>
      </c>
      <c r="C10" s="507">
        <v>1.0291120608740373E-2</v>
      </c>
      <c r="D10" s="211">
        <v>111.76900000000001</v>
      </c>
      <c r="E10" s="507">
        <v>1.0291262743803915E-2</v>
      </c>
      <c r="F10" s="211">
        <v>111.76900000000001</v>
      </c>
      <c r="G10" s="507">
        <v>1.0288846981558337E-2</v>
      </c>
      <c r="H10" s="328">
        <v>38285.597000000002</v>
      </c>
      <c r="I10" s="507">
        <v>8.600192057073722E-3</v>
      </c>
      <c r="J10" s="211">
        <v>34578.991999999998</v>
      </c>
      <c r="K10" s="507">
        <v>8.7786159634881105E-3</v>
      </c>
      <c r="L10" s="211">
        <v>37293.539000000004</v>
      </c>
      <c r="M10" s="507">
        <v>8.8411223237684251E-3</v>
      </c>
      <c r="N10" s="579"/>
      <c r="O10" s="591"/>
      <c r="X10" s="498"/>
    </row>
    <row r="11" spans="1:24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  <c r="X11" s="498"/>
    </row>
    <row r="12" spans="1:24" x14ac:dyDescent="0.2">
      <c r="A12" s="436" t="s">
        <v>38</v>
      </c>
      <c r="B12" s="328">
        <v>100.35399999999998</v>
      </c>
      <c r="C12" s="507">
        <v>0.11779039427398366</v>
      </c>
      <c r="D12" s="211">
        <v>100.387</v>
      </c>
      <c r="E12" s="507">
        <v>0.1176179055443405</v>
      </c>
      <c r="F12" s="211">
        <v>100.34299999999999</v>
      </c>
      <c r="G12" s="507">
        <v>0.11721464099562898</v>
      </c>
      <c r="H12" s="328">
        <v>22851.363000000005</v>
      </c>
      <c r="I12" s="507">
        <v>7.0447837691598778E-2</v>
      </c>
      <c r="J12" s="211">
        <v>21402.212999999996</v>
      </c>
      <c r="K12" s="507">
        <v>6.9574110621266824E-2</v>
      </c>
      <c r="L12" s="211">
        <v>22023.704999999998</v>
      </c>
      <c r="M12" s="507">
        <v>6.7720462507804446E-2</v>
      </c>
      <c r="N12" s="579"/>
      <c r="O12" s="591"/>
      <c r="X12" s="498"/>
    </row>
    <row r="13" spans="1:24" x14ac:dyDescent="0.2">
      <c r="A13" s="436" t="s">
        <v>59</v>
      </c>
      <c r="B13" s="454">
        <v>12.306549999999998</v>
      </c>
      <c r="C13" s="507">
        <v>1.1320745170891355E-2</v>
      </c>
      <c r="D13" s="455">
        <v>12.288549999999999</v>
      </c>
      <c r="E13" s="507">
        <v>1.1295282399294436E-2</v>
      </c>
      <c r="F13" s="455">
        <v>12.03055</v>
      </c>
      <c r="G13" s="507">
        <v>1.1070693221005741E-2</v>
      </c>
      <c r="H13" s="454">
        <v>2027.652</v>
      </c>
      <c r="I13" s="507">
        <v>1.5627751631698206E-2</v>
      </c>
      <c r="J13" s="455">
        <v>4525.293999999999</v>
      </c>
      <c r="K13" s="507">
        <v>2.1362552851534711E-2</v>
      </c>
      <c r="L13" s="455">
        <v>4840.5079999999989</v>
      </c>
      <c r="M13" s="507">
        <v>1.9195491150954667E-2</v>
      </c>
      <c r="N13" s="579"/>
      <c r="O13" s="591"/>
      <c r="X13" s="498"/>
    </row>
    <row r="14" spans="1:24" x14ac:dyDescent="0.2">
      <c r="A14" s="436" t="s">
        <v>60</v>
      </c>
      <c r="B14" s="328">
        <v>650</v>
      </c>
      <c r="C14" s="507">
        <v>0.55484421681604779</v>
      </c>
      <c r="D14" s="211">
        <v>650</v>
      </c>
      <c r="E14" s="507">
        <v>0.55484421681604779</v>
      </c>
      <c r="F14" s="211">
        <v>650</v>
      </c>
      <c r="G14" s="507">
        <v>0.55484421681604779</v>
      </c>
      <c r="H14" s="328">
        <v>62758.12</v>
      </c>
      <c r="I14" s="507">
        <v>0.52578382549687264</v>
      </c>
      <c r="J14" s="211">
        <v>56396.07</v>
      </c>
      <c r="K14" s="507">
        <v>0.52733033133052276</v>
      </c>
      <c r="L14" s="211">
        <v>43566.720000000001</v>
      </c>
      <c r="M14" s="507">
        <v>0.54283004826031489</v>
      </c>
      <c r="N14" s="579"/>
      <c r="O14" s="591"/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43.792000000000002</v>
      </c>
      <c r="C15" s="507">
        <v>0.15604727742185612</v>
      </c>
      <c r="D15" s="211">
        <v>43.792000000000002</v>
      </c>
      <c r="E15" s="499">
        <v>0.15613073025129162</v>
      </c>
      <c r="F15" s="211">
        <v>43.792000000000002</v>
      </c>
      <c r="G15" s="499">
        <v>0.1568296572502739</v>
      </c>
      <c r="H15" s="328">
        <v>6163.9599999999991</v>
      </c>
      <c r="I15" s="499">
        <v>0.12168542754641931</v>
      </c>
      <c r="J15" s="211">
        <v>9999.1089999999986</v>
      </c>
      <c r="K15" s="499">
        <v>0.14811075891842493</v>
      </c>
      <c r="L15" s="211">
        <v>7855.744999999999</v>
      </c>
      <c r="M15" s="499">
        <v>0.18487124721072098</v>
      </c>
      <c r="N15" s="579"/>
      <c r="O15" s="591"/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110.14967999999999</v>
      </c>
      <c r="C16" s="508">
        <v>5.3365276690558329E-2</v>
      </c>
      <c r="D16" s="505">
        <v>109.61829999999998</v>
      </c>
      <c r="E16" s="500">
        <v>5.3218813784249627E-2</v>
      </c>
      <c r="F16" s="505">
        <v>109.50050999999996</v>
      </c>
      <c r="G16" s="500">
        <v>5.3411038895278685E-2</v>
      </c>
      <c r="H16" s="504">
        <v>3106.0920000000001</v>
      </c>
      <c r="I16" s="506">
        <v>5.9895618103892004E-2</v>
      </c>
      <c r="J16" s="505">
        <v>4698.8399999999965</v>
      </c>
      <c r="K16" s="506">
        <v>5.1648044195963541E-2</v>
      </c>
      <c r="L16" s="505">
        <v>7973.6080000000047</v>
      </c>
      <c r="M16" s="506">
        <v>5.1650496515616082E-2</v>
      </c>
      <c r="N16" s="579"/>
      <c r="O16" s="591"/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4.9107966944530644E-2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6.4348500265127451E-2</v>
      </c>
      <c r="J20" s="593" t="str">
        <f t="shared" ref="J20:J26" si="4">A10</f>
        <v>PE</v>
      </c>
      <c r="K20" s="579">
        <f t="shared" si="3"/>
        <v>110158.12800000001</v>
      </c>
      <c r="L20" s="593" t="str">
        <f t="shared" ref="L20:L26" si="5">A10</f>
        <v>PE</v>
      </c>
      <c r="M20" s="591">
        <f>K20/SUM('3.1'!B8:D8)/1000</f>
        <v>8.7365323416001076E-3</v>
      </c>
      <c r="N20" s="581"/>
      <c r="O20" s="449"/>
    </row>
    <row r="21" spans="1:15" x14ac:dyDescent="0.2">
      <c r="A21" s="438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4.8237042222261599E-2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</row>
    <row r="22" spans="1:15" x14ac:dyDescent="0.2">
      <c r="A22" s="712" t="s">
        <v>72</v>
      </c>
      <c r="B22" s="643">
        <f>SUM(B23:F23)</f>
        <v>831348.97877137247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5.3686414354721747E-2</v>
      </c>
      <c r="J22" s="593" t="str">
        <f t="shared" si="4"/>
        <v>PSE</v>
      </c>
      <c r="K22" s="579">
        <f t="shared" si="3"/>
        <v>66277.281000000003</v>
      </c>
      <c r="L22" s="593" t="str">
        <f t="shared" si="5"/>
        <v>PSE</v>
      </c>
      <c r="M22" s="591">
        <f>K22/SUM('3.1'!B10:D10)/1000</f>
        <v>6.9240409218078447E-2</v>
      </c>
      <c r="N22" s="581"/>
      <c r="O22" s="449"/>
    </row>
    <row r="23" spans="1:15" x14ac:dyDescent="0.2">
      <c r="A23" s="713"/>
      <c r="B23" s="452">
        <f>SUM(B24:B27)</f>
        <v>288757.35715429002</v>
      </c>
      <c r="C23" s="573">
        <v>3.9539010287950344E-2</v>
      </c>
      <c r="D23" s="453">
        <f>SUM(D24:D27)</f>
        <v>263782.758201883</v>
      </c>
      <c r="E23" s="573">
        <v>3.9539010287950344E-2</v>
      </c>
      <c r="F23" s="453">
        <f>SUM(F24:F27)</f>
        <v>278808.78433717898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11393.453999999998</v>
      </c>
      <c r="L23" s="593" t="str">
        <f t="shared" si="5"/>
        <v>VE</v>
      </c>
      <c r="M23" s="591">
        <f>K23/SUM('3.1'!B11:D11)/1000</f>
        <v>1.9189010546469983E-2</v>
      </c>
      <c r="N23" s="581"/>
      <c r="O23" s="449"/>
    </row>
    <row r="24" spans="1:15" x14ac:dyDescent="0.2">
      <c r="A24" s="435" t="s">
        <v>9</v>
      </c>
      <c r="B24" s="588">
        <v>24951.896999999997</v>
      </c>
      <c r="C24" s="513">
        <v>4.2741576048438673E-2</v>
      </c>
      <c r="D24" s="515">
        <v>25949.389999999996</v>
      </c>
      <c r="E24" s="513">
        <v>4.7150893095067072E-2</v>
      </c>
      <c r="F24" s="515">
        <v>32450.710999999999</v>
      </c>
      <c r="G24" s="513">
        <v>5.7619640891760686E-2</v>
      </c>
      <c r="H24" s="449"/>
      <c r="I24" s="449"/>
      <c r="J24" s="593" t="str">
        <f t="shared" si="4"/>
        <v>PVE</v>
      </c>
      <c r="K24" s="579">
        <f t="shared" si="3"/>
        <v>162720.91</v>
      </c>
      <c r="L24" s="593" t="str">
        <f t="shared" si="5"/>
        <v>PVE</v>
      </c>
      <c r="M24" s="591">
        <f>K24/SUM('3.1'!B12:D12)/1000</f>
        <v>0.53078600316786662</v>
      </c>
      <c r="N24" s="581"/>
      <c r="O24" s="592"/>
    </row>
    <row r="25" spans="1:15" x14ac:dyDescent="0.2">
      <c r="A25" s="435" t="s">
        <v>10</v>
      </c>
      <c r="B25" s="588">
        <v>133762.530630553</v>
      </c>
      <c r="C25" s="513">
        <v>6.4287954978040296E-2</v>
      </c>
      <c r="D25" s="515">
        <v>128315.288463918</v>
      </c>
      <c r="E25" s="513">
        <v>6.4658540952350116E-2</v>
      </c>
      <c r="F25" s="515">
        <v>133107.24407723499</v>
      </c>
      <c r="G25" s="513">
        <v>6.4112821410612558E-2</v>
      </c>
      <c r="H25" s="449"/>
      <c r="I25" s="449"/>
      <c r="J25" s="593" t="str">
        <f t="shared" si="4"/>
        <v>VTE</v>
      </c>
      <c r="K25" s="579">
        <f t="shared" si="3"/>
        <v>24018.813999999998</v>
      </c>
      <c r="L25" s="593" t="str">
        <f t="shared" si="5"/>
        <v>VTE</v>
      </c>
      <c r="M25" s="591">
        <f>K25/SUM('3.1'!B13:D13)/1000</f>
        <v>0.14950186593392445</v>
      </c>
      <c r="N25" s="581"/>
      <c r="O25" s="592"/>
    </row>
    <row r="26" spans="1:15" x14ac:dyDescent="0.2">
      <c r="A26" s="435" t="s">
        <v>199</v>
      </c>
      <c r="B26" s="588">
        <v>40509.919297965003</v>
      </c>
      <c r="C26" s="513">
        <v>4.8325837780903894E-2</v>
      </c>
      <c r="D26" s="515">
        <v>35297.660181737003</v>
      </c>
      <c r="E26" s="513">
        <v>4.8369973929088574E-2</v>
      </c>
      <c r="F26" s="515">
        <v>35771.160673633</v>
      </c>
      <c r="G26" s="513">
        <v>4.8006959415603935E-2</v>
      </c>
      <c r="H26" s="449"/>
      <c r="I26" s="449"/>
      <c r="J26" s="593" t="str">
        <f t="shared" si="4"/>
        <v>FVE</v>
      </c>
      <c r="K26" s="579">
        <f t="shared" si="3"/>
        <v>15778.54</v>
      </c>
      <c r="L26" s="593" t="str">
        <f t="shared" si="5"/>
        <v>FVE</v>
      </c>
      <c r="M26" s="591">
        <f>K26/SUM('3.1'!B14:D14)/1000</f>
        <v>5.3088282957956923E-2</v>
      </c>
      <c r="N26" s="581"/>
      <c r="O26" s="592"/>
    </row>
    <row r="27" spans="1:15" ht="12.75" thickBot="1" x14ac:dyDescent="0.25">
      <c r="A27" s="437" t="s">
        <v>197</v>
      </c>
      <c r="B27" s="589">
        <v>89533.010225771999</v>
      </c>
      <c r="C27" s="514">
        <v>5.3810507426369059E-2</v>
      </c>
      <c r="D27" s="516">
        <v>74220.419556228007</v>
      </c>
      <c r="E27" s="514">
        <v>5.3295626517044448E-2</v>
      </c>
      <c r="F27" s="516">
        <v>77479.668586310989</v>
      </c>
      <c r="G27" s="514">
        <v>5.3921465618361551E-2</v>
      </c>
      <c r="H27" s="449"/>
      <c r="I27" s="449"/>
      <c r="J27" s="449"/>
      <c r="K27" s="449"/>
      <c r="L27" s="449"/>
      <c r="M27" s="449"/>
      <c r="N27" s="581"/>
      <c r="O27" s="592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449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449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15" x14ac:dyDescent="0.2">
      <c r="H32" s="593" t="str">
        <f t="shared" si="6"/>
        <v>PE</v>
      </c>
      <c r="I32" s="594">
        <f t="shared" si="7"/>
        <v>1.0288846981558337E-2</v>
      </c>
      <c r="J32" s="593" t="str">
        <f t="shared" si="8"/>
        <v>PE</v>
      </c>
      <c r="K32" s="498">
        <f t="shared" si="9"/>
        <v>38285.597000000002</v>
      </c>
      <c r="L32" s="498">
        <f t="shared" si="10"/>
        <v>34578.991999999998</v>
      </c>
      <c r="M32" s="498">
        <f t="shared" si="11"/>
        <v>37293.539000000004</v>
      </c>
    </row>
    <row r="33" spans="8:13" ht="12.75" customHeight="1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x14ac:dyDescent="0.2">
      <c r="H34" s="593" t="str">
        <f t="shared" si="6"/>
        <v>PSE</v>
      </c>
      <c r="I34" s="594">
        <f t="shared" si="7"/>
        <v>0.11721464099562898</v>
      </c>
      <c r="J34" s="593" t="str">
        <f t="shared" si="8"/>
        <v>PSE</v>
      </c>
      <c r="K34" s="498">
        <f t="shared" si="9"/>
        <v>22851.363000000005</v>
      </c>
      <c r="L34" s="498">
        <f t="shared" si="10"/>
        <v>21402.212999999996</v>
      </c>
      <c r="M34" s="498">
        <f t="shared" si="11"/>
        <v>22023.704999999998</v>
      </c>
    </row>
    <row r="35" spans="8:13" ht="13.5" customHeight="1" x14ac:dyDescent="0.2">
      <c r="H35" s="593" t="str">
        <f t="shared" si="6"/>
        <v>VE</v>
      </c>
      <c r="I35" s="594">
        <f t="shared" si="7"/>
        <v>1.1070693221005741E-2</v>
      </c>
      <c r="J35" s="593" t="str">
        <f t="shared" si="8"/>
        <v>VE</v>
      </c>
      <c r="K35" s="498">
        <f t="shared" si="9"/>
        <v>2027.652</v>
      </c>
      <c r="L35" s="498">
        <f t="shared" si="10"/>
        <v>4525.293999999999</v>
      </c>
      <c r="M35" s="498">
        <f t="shared" si="11"/>
        <v>4840.5079999999989</v>
      </c>
    </row>
    <row r="36" spans="8:13" ht="12.75" customHeight="1" x14ac:dyDescent="0.2">
      <c r="H36" s="593" t="str">
        <f t="shared" si="6"/>
        <v>PVE</v>
      </c>
      <c r="I36" s="594">
        <f t="shared" si="7"/>
        <v>0.55484421681604779</v>
      </c>
      <c r="J36" s="593" t="str">
        <f t="shared" si="8"/>
        <v>PVE</v>
      </c>
      <c r="K36" s="498">
        <f t="shared" si="9"/>
        <v>62758.12</v>
      </c>
      <c r="L36" s="498">
        <f t="shared" si="10"/>
        <v>56396.07</v>
      </c>
      <c r="M36" s="498">
        <f t="shared" si="11"/>
        <v>43566.720000000001</v>
      </c>
    </row>
    <row r="37" spans="8:13" ht="12.75" customHeight="1" x14ac:dyDescent="0.2">
      <c r="H37" s="593" t="str">
        <f t="shared" si="6"/>
        <v>VTE</v>
      </c>
      <c r="I37" s="594">
        <f t="shared" si="7"/>
        <v>0.1568296572502739</v>
      </c>
      <c r="J37" s="593" t="str">
        <f t="shared" si="8"/>
        <v>VTE</v>
      </c>
      <c r="K37" s="498">
        <f t="shared" si="9"/>
        <v>6163.9599999999991</v>
      </c>
      <c r="L37" s="498">
        <f t="shared" si="10"/>
        <v>9999.1089999999986</v>
      </c>
      <c r="M37" s="498">
        <f t="shared" si="11"/>
        <v>7855.744999999999</v>
      </c>
    </row>
    <row r="38" spans="8:13" ht="12.75" customHeight="1" x14ac:dyDescent="0.2">
      <c r="H38" s="593" t="str">
        <f t="shared" si="6"/>
        <v>FVE</v>
      </c>
      <c r="I38" s="594">
        <f t="shared" si="7"/>
        <v>5.3411038895278685E-2</v>
      </c>
      <c r="J38" s="593" t="str">
        <f t="shared" si="8"/>
        <v>FVE</v>
      </c>
      <c r="K38" s="498">
        <f t="shared" si="9"/>
        <v>3106.0920000000001</v>
      </c>
      <c r="L38" s="498">
        <f t="shared" si="10"/>
        <v>4698.8399999999965</v>
      </c>
      <c r="M38" s="498">
        <f t="shared" si="11"/>
        <v>7973.6080000000047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412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449"/>
      <c r="O1" s="449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590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590"/>
    </row>
    <row r="7" spans="1:21" x14ac:dyDescent="0.2">
      <c r="A7" s="700" t="s">
        <v>72</v>
      </c>
      <c r="B7" s="643">
        <f>F8</f>
        <v>1470.5393399999996</v>
      </c>
      <c r="C7" s="644"/>
      <c r="D7" s="644"/>
      <c r="E7" s="644"/>
      <c r="F7" s="644"/>
      <c r="G7" s="645"/>
      <c r="H7" s="643">
        <f>SUM(H8,J8,L8)</f>
        <v>1440870.6980000001</v>
      </c>
      <c r="I7" s="644"/>
      <c r="J7" s="644"/>
      <c r="K7" s="644"/>
      <c r="L7" s="644"/>
      <c r="M7" s="644"/>
      <c r="N7" s="511"/>
    </row>
    <row r="8" spans="1:21" x14ac:dyDescent="0.2">
      <c r="A8" s="704"/>
      <c r="B8" s="452">
        <f>SUM(B9:B16)</f>
        <v>1472.2853899999996</v>
      </c>
      <c r="C8" s="572">
        <v>7.5021781271604526E-2</v>
      </c>
      <c r="D8" s="453">
        <f>SUM(D9:D16)</f>
        <v>1473.0865699999995</v>
      </c>
      <c r="E8" s="572">
        <v>7.5054050898584385E-2</v>
      </c>
      <c r="F8" s="453">
        <f>SUM(F9:F16)</f>
        <v>1470.5393399999996</v>
      </c>
      <c r="G8" s="572">
        <v>7.4909471867202718E-2</v>
      </c>
      <c r="H8" s="452">
        <f t="shared" ref="H8" si="0">SUM(H9:H16)</f>
        <v>479362.54499999993</v>
      </c>
      <c r="I8" s="572">
        <v>6.2153902390876557E-2</v>
      </c>
      <c r="J8" s="453">
        <f t="shared" ref="J8" si="1">SUM(J9:J16)</f>
        <v>463678.67700000003</v>
      </c>
      <c r="K8" s="572">
        <v>6.5231488886488762E-2</v>
      </c>
      <c r="L8" s="453">
        <f t="shared" ref="L8" si="2">SUM(L9:L16)</f>
        <v>497829.47600000008</v>
      </c>
      <c r="M8" s="572">
        <v>6.3552313931398693E-2</v>
      </c>
      <c r="N8" s="20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</row>
    <row r="10" spans="1:21" x14ac:dyDescent="0.2">
      <c r="A10" s="456" t="s">
        <v>36</v>
      </c>
      <c r="B10" s="328">
        <v>1276.4599999999998</v>
      </c>
      <c r="C10" s="507">
        <v>0.11752993953808959</v>
      </c>
      <c r="D10" s="211">
        <v>1276.3099999999997</v>
      </c>
      <c r="E10" s="507">
        <v>0.117517751367055</v>
      </c>
      <c r="F10" s="211">
        <v>1276.3099999999997</v>
      </c>
      <c r="G10" s="507">
        <v>0.11749016535025561</v>
      </c>
      <c r="H10" s="328">
        <v>442647.777</v>
      </c>
      <c r="I10" s="507">
        <v>9.9433107856114658E-2</v>
      </c>
      <c r="J10" s="211">
        <v>423675.01699999999</v>
      </c>
      <c r="K10" s="507">
        <v>0.10755895566786031</v>
      </c>
      <c r="L10" s="211">
        <v>450822.63799999998</v>
      </c>
      <c r="M10" s="507">
        <v>0.10687583414601577</v>
      </c>
      <c r="N10" s="579"/>
      <c r="O10" s="591"/>
    </row>
    <row r="11" spans="1:21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</row>
    <row r="12" spans="1:21" x14ac:dyDescent="0.2">
      <c r="A12" s="436" t="s">
        <v>38</v>
      </c>
      <c r="B12" s="328">
        <v>53.289000000000016</v>
      </c>
      <c r="C12" s="507">
        <v>6.2547903625827753E-2</v>
      </c>
      <c r="D12" s="211">
        <v>53.267000000000017</v>
      </c>
      <c r="E12" s="507">
        <v>6.2410003034560131E-2</v>
      </c>
      <c r="F12" s="211">
        <v>53.289000000000016</v>
      </c>
      <c r="G12" s="507">
        <v>6.2248995983935851E-2</v>
      </c>
      <c r="H12" s="328">
        <v>29237.012999999999</v>
      </c>
      <c r="I12" s="507">
        <v>9.0133982222905612E-2</v>
      </c>
      <c r="J12" s="211">
        <v>27320.966000000004</v>
      </c>
      <c r="K12" s="507">
        <v>8.8814736623912219E-2</v>
      </c>
      <c r="L12" s="211">
        <v>29483.100000000009</v>
      </c>
      <c r="M12" s="507">
        <v>9.0657278971174468E-2</v>
      </c>
      <c r="N12" s="579"/>
      <c r="O12" s="591"/>
    </row>
    <row r="13" spans="1:21" x14ac:dyDescent="0.2">
      <c r="A13" s="436" t="s">
        <v>59</v>
      </c>
      <c r="B13" s="454">
        <v>29.049499999999981</v>
      </c>
      <c r="C13" s="507">
        <v>2.6722516614470202E-2</v>
      </c>
      <c r="D13" s="455">
        <v>30.329499999999982</v>
      </c>
      <c r="E13" s="507">
        <v>2.7878005747578063E-2</v>
      </c>
      <c r="F13" s="455">
        <v>29.387499999999978</v>
      </c>
      <c r="G13" s="507">
        <v>2.7042819907012228E-2</v>
      </c>
      <c r="H13" s="454">
        <v>4317.811999999999</v>
      </c>
      <c r="I13" s="507">
        <v>3.327873497442662E-2</v>
      </c>
      <c r="J13" s="455">
        <v>7085.7300000000041</v>
      </c>
      <c r="K13" s="507">
        <v>3.3449601642833629E-2</v>
      </c>
      <c r="L13" s="455">
        <v>10167.404999999999</v>
      </c>
      <c r="M13" s="507">
        <v>4.0319803769701908E-2</v>
      </c>
      <c r="N13" s="579"/>
      <c r="O13" s="591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19.25</v>
      </c>
      <c r="C15" s="507">
        <v>6.8594950912740468E-2</v>
      </c>
      <c r="D15" s="211">
        <v>19.25</v>
      </c>
      <c r="E15" s="499">
        <v>6.8631634941024935E-2</v>
      </c>
      <c r="F15" s="211">
        <v>18</v>
      </c>
      <c r="G15" s="499">
        <v>6.4462318014818457E-2</v>
      </c>
      <c r="H15" s="328">
        <v>1021.4630000000001</v>
      </c>
      <c r="I15" s="499">
        <v>2.0165147385422383E-2</v>
      </c>
      <c r="J15" s="211">
        <v>1859.673</v>
      </c>
      <c r="K15" s="499">
        <v>2.7546212304526745E-2</v>
      </c>
      <c r="L15" s="211">
        <v>1054.5800000000002</v>
      </c>
      <c r="M15" s="499">
        <v>2.4817699643188799E-2</v>
      </c>
      <c r="N15" s="579"/>
      <c r="O15" s="591"/>
      <c r="P15" s="195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94.236889999999775</v>
      </c>
      <c r="C16" s="508">
        <v>4.5655854009813715E-2</v>
      </c>
      <c r="D16" s="505">
        <v>93.930069999999759</v>
      </c>
      <c r="E16" s="500">
        <v>4.5602302754845864E-2</v>
      </c>
      <c r="F16" s="505">
        <v>93.55283999999979</v>
      </c>
      <c r="G16" s="500">
        <v>4.5632247521073414E-2</v>
      </c>
      <c r="H16" s="504">
        <v>2138.48</v>
      </c>
      <c r="I16" s="506">
        <v>4.1236892340217539E-2</v>
      </c>
      <c r="J16" s="505">
        <v>3737.2909999999997</v>
      </c>
      <c r="K16" s="506">
        <v>4.1079026044976402E-2</v>
      </c>
      <c r="L16" s="505">
        <v>6301.7530000000042</v>
      </c>
      <c r="M16" s="506">
        <v>4.0820751580560921E-2</v>
      </c>
      <c r="N16" s="579"/>
      <c r="O16" s="591"/>
      <c r="P16" s="195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581"/>
      <c r="O18" s="449"/>
      <c r="P18" s="595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3.0146701264445453E-2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  <c r="P19" s="595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4.302959613104685E-2</v>
      </c>
      <c r="J20" s="593" t="str">
        <f t="shared" ref="J20:J26" si="4">A10</f>
        <v>PE</v>
      </c>
      <c r="K20" s="579">
        <f t="shared" si="3"/>
        <v>1317145.432</v>
      </c>
      <c r="L20" s="593" t="str">
        <f t="shared" ref="L20:L26" si="5">A10</f>
        <v>PE</v>
      </c>
      <c r="M20" s="591">
        <f>K20/SUM('3.1'!B8:D8)/1000</f>
        <v>0.10446150342404913</v>
      </c>
      <c r="N20" s="581"/>
      <c r="O20" s="449"/>
      <c r="P20" s="595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5.1313872614052472E-2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  <c r="P21" s="595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649297.39607802057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4.7886980411699157E-2</v>
      </c>
      <c r="J22" s="593" t="str">
        <f t="shared" si="4"/>
        <v>PSE</v>
      </c>
      <c r="K22" s="579">
        <f t="shared" si="3"/>
        <v>86041.079000000012</v>
      </c>
      <c r="L22" s="593" t="str">
        <f t="shared" si="5"/>
        <v>PSE</v>
      </c>
      <c r="M22" s="591">
        <f>K22/SUM('3.1'!B10:D10)/1000</f>
        <v>8.9887808154426499E-2</v>
      </c>
      <c r="N22" s="581"/>
      <c r="O22" s="449"/>
      <c r="P22" s="595"/>
      <c r="Q22" s="509"/>
      <c r="R22" s="54"/>
      <c r="S22" s="54"/>
      <c r="T22" s="54"/>
    </row>
    <row r="23" spans="1:20" x14ac:dyDescent="0.2">
      <c r="A23" s="713"/>
      <c r="B23" s="452">
        <f>SUM(B24:B27)</f>
        <v>231775.81400000001</v>
      </c>
      <c r="C23" s="573">
        <v>3.9539010287950344E-2</v>
      </c>
      <c r="D23" s="453">
        <f>SUM(D24:D27)</f>
        <v>205747.39499999999</v>
      </c>
      <c r="E23" s="573">
        <v>3.9539010287950344E-2</v>
      </c>
      <c r="F23" s="453">
        <f>SUM(F24:F27)</f>
        <v>211774.10800000001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21570.947</v>
      </c>
      <c r="L23" s="593" t="str">
        <f t="shared" si="5"/>
        <v>VE</v>
      </c>
      <c r="M23" s="591">
        <f>K23/SUM('3.1'!B11:D11)/1000</f>
        <v>3.6330083000321506E-2</v>
      </c>
      <c r="N23" s="581"/>
      <c r="O23" s="449"/>
      <c r="P23" s="595"/>
      <c r="Q23" s="509"/>
      <c r="R23" s="512"/>
      <c r="S23" s="517"/>
      <c r="T23" s="517"/>
    </row>
    <row r="24" spans="1:20" x14ac:dyDescent="0.2">
      <c r="A24" s="444" t="s">
        <v>9</v>
      </c>
      <c r="B24" s="588">
        <v>19764.572</v>
      </c>
      <c r="C24" s="513">
        <v>3.3855901104546955E-2</v>
      </c>
      <c r="D24" s="515">
        <v>15760.178</v>
      </c>
      <c r="E24" s="513">
        <v>2.8636760557270442E-2</v>
      </c>
      <c r="F24" s="515">
        <v>15643.888000000001</v>
      </c>
      <c r="G24" s="513">
        <v>2.7777363913873084E-2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  <c r="T24" s="459"/>
    </row>
    <row r="25" spans="1:20" x14ac:dyDescent="0.2">
      <c r="A25" s="444" t="s">
        <v>10</v>
      </c>
      <c r="B25" s="588">
        <v>89335.926999999996</v>
      </c>
      <c r="C25" s="513">
        <v>4.2935970378431755E-2</v>
      </c>
      <c r="D25" s="515">
        <v>86123.678999999989</v>
      </c>
      <c r="E25" s="513">
        <v>4.3398035356904827E-2</v>
      </c>
      <c r="F25" s="515">
        <v>88799.135000000009</v>
      </c>
      <c r="G25" s="513">
        <v>4.2771249026600219E-2</v>
      </c>
      <c r="H25" s="449"/>
      <c r="I25" s="449"/>
      <c r="J25" s="593" t="str">
        <f t="shared" si="4"/>
        <v>VTE</v>
      </c>
      <c r="K25" s="579">
        <f t="shared" si="3"/>
        <v>3935.7160000000003</v>
      </c>
      <c r="L25" s="593" t="str">
        <f t="shared" si="5"/>
        <v>VTE</v>
      </c>
      <c r="M25" s="591">
        <f>K25/SUM('3.1'!B13:D13)/1000</f>
        <v>2.4497333040091048E-2</v>
      </c>
      <c r="N25" s="581"/>
      <c r="O25" s="592"/>
    </row>
    <row r="26" spans="1:20" x14ac:dyDescent="0.2">
      <c r="A26" s="444" t="s">
        <v>199</v>
      </c>
      <c r="B26" s="588">
        <v>42833.654000000002</v>
      </c>
      <c r="C26" s="513">
        <v>5.1097910107941132E-2</v>
      </c>
      <c r="D26" s="515">
        <v>37718.169000000002</v>
      </c>
      <c r="E26" s="513">
        <v>5.1686906208217011E-2</v>
      </c>
      <c r="F26" s="515">
        <v>38144.038</v>
      </c>
      <c r="G26" s="513">
        <v>5.1191497556382637E-2</v>
      </c>
      <c r="H26" s="449"/>
      <c r="I26" s="449"/>
      <c r="J26" s="593" t="str">
        <f t="shared" si="4"/>
        <v>FVE</v>
      </c>
      <c r="K26" s="579">
        <f t="shared" si="3"/>
        <v>12177.524000000005</v>
      </c>
      <c r="L26" s="593" t="str">
        <f t="shared" si="5"/>
        <v>FVE</v>
      </c>
      <c r="M26" s="591">
        <f>K26/SUM('3.1'!B14:D14)/1000</f>
        <v>4.0972348508753767E-2</v>
      </c>
      <c r="N26" s="581"/>
      <c r="O26" s="592"/>
    </row>
    <row r="27" spans="1:20" ht="12.75" thickBot="1" x14ac:dyDescent="0.25">
      <c r="A27" s="445" t="s">
        <v>197</v>
      </c>
      <c r="B27" s="589">
        <v>79841.661000000007</v>
      </c>
      <c r="C27" s="514">
        <v>4.7985880083114295E-2</v>
      </c>
      <c r="D27" s="516">
        <v>66145.369000000006</v>
      </c>
      <c r="E27" s="514">
        <v>4.7497156485155942E-2</v>
      </c>
      <c r="F27" s="516">
        <v>69187.047000000006</v>
      </c>
      <c r="G27" s="514">
        <v>4.8150270182048691E-2</v>
      </c>
      <c r="H27" s="449"/>
      <c r="I27" s="449"/>
      <c r="J27" s="449"/>
      <c r="K27" s="449"/>
      <c r="L27" s="449"/>
      <c r="M27" s="449"/>
      <c r="N27" s="581"/>
      <c r="O27" s="592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</row>
    <row r="29" spans="1:20" x14ac:dyDescent="0.2">
      <c r="H29" s="449"/>
      <c r="I29" s="449"/>
      <c r="J29" s="449"/>
      <c r="K29" s="449"/>
      <c r="L29" s="449"/>
      <c r="M29" s="449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20" ht="12.75" customHeight="1" x14ac:dyDescent="0.2">
      <c r="H32" s="593" t="str">
        <f t="shared" si="6"/>
        <v>PE</v>
      </c>
      <c r="I32" s="594">
        <f t="shared" si="7"/>
        <v>0.11749016535025561</v>
      </c>
      <c r="J32" s="593" t="str">
        <f t="shared" si="8"/>
        <v>PE</v>
      </c>
      <c r="K32" s="498">
        <f t="shared" si="9"/>
        <v>442647.777</v>
      </c>
      <c r="L32" s="498">
        <f t="shared" si="10"/>
        <v>423675.01699999999</v>
      </c>
      <c r="M32" s="498">
        <f t="shared" si="11"/>
        <v>450822.63799999998</v>
      </c>
    </row>
    <row r="33" spans="8:13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ht="13.5" customHeight="1" x14ac:dyDescent="0.2">
      <c r="H34" s="593" t="str">
        <f t="shared" si="6"/>
        <v>PSE</v>
      </c>
      <c r="I34" s="594">
        <f t="shared" si="7"/>
        <v>6.2248995983935851E-2</v>
      </c>
      <c r="J34" s="593" t="str">
        <f t="shared" si="8"/>
        <v>PSE</v>
      </c>
      <c r="K34" s="498">
        <f t="shared" si="9"/>
        <v>29237.012999999999</v>
      </c>
      <c r="L34" s="498">
        <f t="shared" si="10"/>
        <v>27320.966000000004</v>
      </c>
      <c r="M34" s="498">
        <f t="shared" si="11"/>
        <v>29483.100000000009</v>
      </c>
    </row>
    <row r="35" spans="8:13" ht="12.75" customHeight="1" x14ac:dyDescent="0.2">
      <c r="H35" s="593" t="str">
        <f t="shared" si="6"/>
        <v>VE</v>
      </c>
      <c r="I35" s="594">
        <f t="shared" si="7"/>
        <v>2.7042819907012228E-2</v>
      </c>
      <c r="J35" s="593" t="str">
        <f t="shared" si="8"/>
        <v>VE</v>
      </c>
      <c r="K35" s="498">
        <f t="shared" si="9"/>
        <v>4317.811999999999</v>
      </c>
      <c r="L35" s="498">
        <f t="shared" si="10"/>
        <v>7085.7300000000041</v>
      </c>
      <c r="M35" s="498">
        <f t="shared" si="11"/>
        <v>10167.404999999999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6.4462318014818457E-2</v>
      </c>
      <c r="J37" s="593" t="str">
        <f t="shared" si="8"/>
        <v>VTE</v>
      </c>
      <c r="K37" s="498">
        <f t="shared" si="9"/>
        <v>1021.4630000000001</v>
      </c>
      <c r="L37" s="498">
        <f t="shared" si="10"/>
        <v>1859.673</v>
      </c>
      <c r="M37" s="498">
        <f t="shared" si="11"/>
        <v>1054.5800000000002</v>
      </c>
    </row>
    <row r="38" spans="8:13" ht="12.75" customHeight="1" x14ac:dyDescent="0.2">
      <c r="H38" s="593" t="str">
        <f t="shared" si="6"/>
        <v>FVE</v>
      </c>
      <c r="I38" s="594">
        <f t="shared" si="7"/>
        <v>4.5632247521073414E-2</v>
      </c>
      <c r="J38" s="593" t="str">
        <f t="shared" si="8"/>
        <v>FVE</v>
      </c>
      <c r="K38" s="498">
        <f t="shared" si="9"/>
        <v>2138.48</v>
      </c>
      <c r="L38" s="498">
        <f t="shared" si="10"/>
        <v>3737.2909999999997</v>
      </c>
      <c r="M38" s="498">
        <f t="shared" si="11"/>
        <v>6301.7530000000042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413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451" t="s">
        <v>348</v>
      </c>
      <c r="N6" s="439"/>
    </row>
    <row r="7" spans="1:24" x14ac:dyDescent="0.2">
      <c r="A7" s="700" t="s">
        <v>72</v>
      </c>
      <c r="B7" s="643">
        <f>F8</f>
        <v>540.47373999999877</v>
      </c>
      <c r="C7" s="644"/>
      <c r="D7" s="644"/>
      <c r="E7" s="644"/>
      <c r="F7" s="644"/>
      <c r="G7" s="645"/>
      <c r="H7" s="643">
        <f>SUM(H8,J8,L8)</f>
        <v>340159.728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541.08591999999874</v>
      </c>
      <c r="C8" s="572">
        <v>2.7571576689615063E-2</v>
      </c>
      <c r="D8" s="453">
        <f>SUM(D9:D16)</f>
        <v>540.88651999999877</v>
      </c>
      <c r="E8" s="572">
        <v>2.7558274733601094E-2</v>
      </c>
      <c r="F8" s="453">
        <f>SUM(F9:F16)</f>
        <v>540.47373999999877</v>
      </c>
      <c r="G8" s="572">
        <v>2.753180504609401E-2</v>
      </c>
      <c r="H8" s="452">
        <f t="shared" ref="H8" si="0">SUM(H9:H16)</f>
        <v>116352.069</v>
      </c>
      <c r="I8" s="572">
        <v>1.5086149752485428E-2</v>
      </c>
      <c r="J8" s="453">
        <f t="shared" ref="J8" si="1">SUM(J9:J16)</f>
        <v>107319.413</v>
      </c>
      <c r="K8" s="572">
        <v>1.5097966423014956E-2</v>
      </c>
      <c r="L8" s="453">
        <f t="shared" ref="L8" si="2">SUM(L9:L16)</f>
        <v>116488.246</v>
      </c>
      <c r="M8" s="572">
        <v>1.4870749796884259E-2</v>
      </c>
      <c r="N8" s="20"/>
    </row>
    <row r="9" spans="1:24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  <c r="X9" s="498"/>
    </row>
    <row r="10" spans="1:24" x14ac:dyDescent="0.2">
      <c r="A10" s="436" t="s">
        <v>36</v>
      </c>
      <c r="B10" s="328">
        <v>244.73000000000002</v>
      </c>
      <c r="C10" s="507">
        <v>2.2533492708864102E-2</v>
      </c>
      <c r="D10" s="211">
        <v>244.73000000000002</v>
      </c>
      <c r="E10" s="507">
        <v>2.2533803928559189E-2</v>
      </c>
      <c r="F10" s="211">
        <v>244.73000000000002</v>
      </c>
      <c r="G10" s="507">
        <v>2.2528514362629818E-2</v>
      </c>
      <c r="H10" s="328">
        <v>83267.077000000005</v>
      </c>
      <c r="I10" s="507">
        <v>1.8704497522427192E-2</v>
      </c>
      <c r="J10" s="211">
        <v>68974.67</v>
      </c>
      <c r="K10" s="507">
        <v>1.7510693751232667E-2</v>
      </c>
      <c r="L10" s="211">
        <v>71258.175000000003</v>
      </c>
      <c r="M10" s="507">
        <v>1.6893066698322651E-2</v>
      </c>
      <c r="N10" s="579"/>
      <c r="O10" s="591"/>
      <c r="X10" s="498"/>
    </row>
    <row r="11" spans="1:24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  <c r="X11" s="498"/>
    </row>
    <row r="12" spans="1:24" x14ac:dyDescent="0.2">
      <c r="A12" s="436" t="s">
        <v>38</v>
      </c>
      <c r="B12" s="328">
        <v>62.765000000000015</v>
      </c>
      <c r="C12" s="507">
        <v>7.3670347934378169E-2</v>
      </c>
      <c r="D12" s="211">
        <v>62.765000000000015</v>
      </c>
      <c r="E12" s="507">
        <v>7.353828525098402E-2</v>
      </c>
      <c r="F12" s="211">
        <v>62.765000000000015</v>
      </c>
      <c r="G12" s="507">
        <v>7.3318287694115733E-2</v>
      </c>
      <c r="H12" s="328">
        <v>21334.916000000001</v>
      </c>
      <c r="I12" s="507">
        <v>6.5772824996561188E-2</v>
      </c>
      <c r="J12" s="211">
        <v>19895.191999999999</v>
      </c>
      <c r="K12" s="507">
        <v>6.4675101076666366E-2</v>
      </c>
      <c r="L12" s="211">
        <v>21437.078000000001</v>
      </c>
      <c r="M12" s="507">
        <v>6.5916649218461645E-2</v>
      </c>
      <c r="N12" s="579"/>
      <c r="O12" s="591"/>
      <c r="X12" s="498"/>
    </row>
    <row r="13" spans="1:24" x14ac:dyDescent="0.2">
      <c r="A13" s="436" t="s">
        <v>59</v>
      </c>
      <c r="B13" s="454">
        <v>21.411499999999997</v>
      </c>
      <c r="C13" s="507">
        <v>1.9696351554785076E-2</v>
      </c>
      <c r="D13" s="455">
        <v>21.411499999999997</v>
      </c>
      <c r="E13" s="507">
        <v>1.9680836151742296E-2</v>
      </c>
      <c r="F13" s="455">
        <v>21.401499999999995</v>
      </c>
      <c r="G13" s="507">
        <v>1.9693982483706424E-2</v>
      </c>
      <c r="H13" s="454">
        <v>6658.6799999999976</v>
      </c>
      <c r="I13" s="507">
        <v>5.1320540820099396E-2</v>
      </c>
      <c r="J13" s="455">
        <v>10097.378999999997</v>
      </c>
      <c r="K13" s="507">
        <v>4.7666691390543171E-2</v>
      </c>
      <c r="L13" s="455">
        <v>9577.1259999999947</v>
      </c>
      <c r="M13" s="507">
        <v>3.7978996705423852E-2</v>
      </c>
      <c r="N13" s="579"/>
      <c r="O13" s="591"/>
      <c r="X13" s="498"/>
    </row>
    <row r="14" spans="1:24" x14ac:dyDescent="0.2">
      <c r="A14" s="436" t="s">
        <v>60</v>
      </c>
      <c r="B14" s="328">
        <v>1.5</v>
      </c>
      <c r="C14" s="507">
        <v>1.2804097311139564E-3</v>
      </c>
      <c r="D14" s="211">
        <v>1.5</v>
      </c>
      <c r="E14" s="507">
        <v>1.2804097311139564E-3</v>
      </c>
      <c r="F14" s="211">
        <v>1.5</v>
      </c>
      <c r="G14" s="507">
        <v>1.2804097311139564E-3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0.8</v>
      </c>
      <c r="C15" s="507">
        <v>2.8506992587112923E-3</v>
      </c>
      <c r="D15" s="211">
        <v>0.8</v>
      </c>
      <c r="E15" s="499">
        <v>2.8522237897568806E-3</v>
      </c>
      <c r="F15" s="211">
        <v>0.8</v>
      </c>
      <c r="G15" s="499">
        <v>2.8649919117697095E-3</v>
      </c>
      <c r="H15" s="328">
        <v>133.38999999999999</v>
      </c>
      <c r="I15" s="499">
        <v>2.633310271386718E-3</v>
      </c>
      <c r="J15" s="211">
        <v>168.20599999999999</v>
      </c>
      <c r="K15" s="499">
        <v>2.4915338271272558E-3</v>
      </c>
      <c r="L15" s="211">
        <v>77.241</v>
      </c>
      <c r="M15" s="499">
        <v>1.817732119080151E-3</v>
      </c>
      <c r="N15" s="579"/>
      <c r="O15" s="591"/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209.87941999999876</v>
      </c>
      <c r="C16" s="508">
        <v>0.10168230465993035</v>
      </c>
      <c r="D16" s="505">
        <v>209.68001999999876</v>
      </c>
      <c r="E16" s="500">
        <v>0.1017979839010245</v>
      </c>
      <c r="F16" s="505">
        <v>209.27723999999873</v>
      </c>
      <c r="G16" s="500">
        <v>0.1020791118282144</v>
      </c>
      <c r="H16" s="504">
        <v>4958.006000000004</v>
      </c>
      <c r="I16" s="506">
        <v>9.5606580208443731E-2</v>
      </c>
      <c r="J16" s="505">
        <v>8183.9659999999967</v>
      </c>
      <c r="K16" s="506">
        <v>8.9955358698373025E-2</v>
      </c>
      <c r="L16" s="505">
        <v>14138.626000000015</v>
      </c>
      <c r="M16" s="506">
        <v>9.1585522256499102E-2</v>
      </c>
      <c r="N16" s="579"/>
      <c r="O16" s="591"/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3.4611319146037878E-2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6.1879146535050604E-2</v>
      </c>
      <c r="J20" s="593" t="str">
        <f t="shared" ref="J20:J26" si="4">A10</f>
        <v>PE</v>
      </c>
      <c r="K20" s="579">
        <f t="shared" si="3"/>
        <v>223499.92200000002</v>
      </c>
      <c r="L20" s="593" t="str">
        <f t="shared" ref="L20:L26" si="5">A10</f>
        <v>PE</v>
      </c>
      <c r="M20" s="591">
        <f>K20/SUM('3.1'!B8:D8)/1000</f>
        <v>1.7725558089531999E-2</v>
      </c>
      <c r="N20" s="581"/>
      <c r="O20" s="449"/>
    </row>
    <row r="21" spans="1:15" x14ac:dyDescent="0.2">
      <c r="A21" s="438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6.0006683929415931E-2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</row>
    <row r="22" spans="1:15" x14ac:dyDescent="0.2">
      <c r="A22" s="712" t="s">
        <v>72</v>
      </c>
      <c r="B22" s="643">
        <f>SUM(B23:F23)</f>
        <v>833772.65107802046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5.7017873101919553E-2</v>
      </c>
      <c r="J22" s="593" t="str">
        <f t="shared" si="4"/>
        <v>PSE</v>
      </c>
      <c r="K22" s="579">
        <f t="shared" si="3"/>
        <v>62667.186000000002</v>
      </c>
      <c r="L22" s="593" t="str">
        <f t="shared" si="5"/>
        <v>PSE</v>
      </c>
      <c r="M22" s="591">
        <f>K22/SUM('3.1'!B10:D10)/1000</f>
        <v>6.5468913898043518E-2</v>
      </c>
      <c r="N22" s="581"/>
      <c r="O22" s="449"/>
    </row>
    <row r="23" spans="1:15" x14ac:dyDescent="0.2">
      <c r="A23" s="713"/>
      <c r="B23" s="452">
        <f>SUM(B24:B27)</f>
        <v>290149.00699999998</v>
      </c>
      <c r="C23" s="573">
        <v>3.9539010287950344E-2</v>
      </c>
      <c r="D23" s="453">
        <f>SUM(D24:D27)</f>
        <v>266644.24199999997</v>
      </c>
      <c r="E23" s="573">
        <v>3.9539010287950344E-2</v>
      </c>
      <c r="F23" s="453">
        <f>SUM(F24:F27)</f>
        <v>276979.32300000003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26333.18499999999</v>
      </c>
      <c r="L23" s="593" t="str">
        <f t="shared" si="5"/>
        <v>VE</v>
      </c>
      <c r="M23" s="591">
        <f>K23/SUM('3.1'!B11:D11)/1000</f>
        <v>4.435070916046574E-2</v>
      </c>
      <c r="N23" s="581"/>
      <c r="O23" s="449"/>
    </row>
    <row r="24" spans="1:15" x14ac:dyDescent="0.2">
      <c r="A24" s="435" t="s">
        <v>9</v>
      </c>
      <c r="B24" s="588">
        <v>20530.637999999999</v>
      </c>
      <c r="C24" s="513">
        <v>3.5168140738957243E-2</v>
      </c>
      <c r="D24" s="515">
        <v>18736.358</v>
      </c>
      <c r="E24" s="513">
        <v>3.4044577273257867E-2</v>
      </c>
      <c r="F24" s="515">
        <v>19479.532999999999</v>
      </c>
      <c r="G24" s="513">
        <v>3.4587953903358289E-2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</row>
    <row r="25" spans="1:15" x14ac:dyDescent="0.2">
      <c r="A25" s="435" t="s">
        <v>10</v>
      </c>
      <c r="B25" s="588">
        <v>124462.952</v>
      </c>
      <c r="C25" s="513">
        <v>5.9818460497803684E-2</v>
      </c>
      <c r="D25" s="515">
        <v>125042.38400000001</v>
      </c>
      <c r="E25" s="513">
        <v>6.3009312478902249E-2</v>
      </c>
      <c r="F25" s="515">
        <v>130514.62300000001</v>
      </c>
      <c r="G25" s="513">
        <v>6.2864052019716676E-2</v>
      </c>
      <c r="H25" s="449"/>
      <c r="I25" s="449"/>
      <c r="J25" s="593" t="str">
        <f t="shared" si="4"/>
        <v>VTE</v>
      </c>
      <c r="K25" s="579">
        <f t="shared" si="3"/>
        <v>378.83699999999999</v>
      </c>
      <c r="L25" s="593" t="str">
        <f t="shared" si="5"/>
        <v>VTE</v>
      </c>
      <c r="M25" s="591">
        <f>K25/SUM('3.1'!B13:D13)/1000</f>
        <v>2.3580197750317786E-3</v>
      </c>
      <c r="N25" s="581"/>
      <c r="O25" s="592"/>
    </row>
    <row r="26" spans="1:15" x14ac:dyDescent="0.2">
      <c r="A26" s="435" t="s">
        <v>199</v>
      </c>
      <c r="B26" s="588">
        <v>50089.875999999997</v>
      </c>
      <c r="C26" s="513">
        <v>5.9754135875634551E-2</v>
      </c>
      <c r="D26" s="515">
        <v>44107.804000000004</v>
      </c>
      <c r="E26" s="513">
        <v>6.0442910905840079E-2</v>
      </c>
      <c r="F26" s="515">
        <v>44605.817999999999</v>
      </c>
      <c r="G26" s="513">
        <v>5.9863578762884215E-2</v>
      </c>
      <c r="H26" s="449"/>
      <c r="I26" s="449"/>
      <c r="J26" s="593" t="str">
        <f t="shared" si="4"/>
        <v>FVE</v>
      </c>
      <c r="K26" s="579">
        <f t="shared" si="3"/>
        <v>27280.598000000016</v>
      </c>
      <c r="L26" s="593" t="str">
        <f t="shared" si="5"/>
        <v>FVE</v>
      </c>
      <c r="M26" s="591">
        <f>K26/SUM('3.1'!B14:D14)/1000</f>
        <v>9.1787966813550212E-2</v>
      </c>
      <c r="N26" s="581"/>
      <c r="O26" s="592"/>
    </row>
    <row r="27" spans="1:15" ht="12.75" thickBot="1" x14ac:dyDescent="0.25">
      <c r="A27" s="437" t="s">
        <v>197</v>
      </c>
      <c r="B27" s="589">
        <v>95065.540999999997</v>
      </c>
      <c r="C27" s="514">
        <v>5.7135630613476152E-2</v>
      </c>
      <c r="D27" s="516">
        <v>78757.695999999996</v>
      </c>
      <c r="E27" s="514">
        <v>5.6553718996145294E-2</v>
      </c>
      <c r="F27" s="516">
        <v>82379.349000000002</v>
      </c>
      <c r="G27" s="514">
        <v>5.7331365967552894E-2</v>
      </c>
      <c r="H27" s="449"/>
      <c r="I27" s="449"/>
      <c r="J27" s="449"/>
      <c r="K27" s="449"/>
      <c r="L27" s="449"/>
      <c r="M27" s="449"/>
      <c r="N27" s="581"/>
      <c r="O27" s="592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449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449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15" x14ac:dyDescent="0.2">
      <c r="H32" s="593" t="str">
        <f t="shared" si="6"/>
        <v>PE</v>
      </c>
      <c r="I32" s="594">
        <f t="shared" si="7"/>
        <v>2.2528514362629818E-2</v>
      </c>
      <c r="J32" s="593" t="str">
        <f t="shared" si="8"/>
        <v>PE</v>
      </c>
      <c r="K32" s="498">
        <f t="shared" si="9"/>
        <v>83267.077000000005</v>
      </c>
      <c r="L32" s="498">
        <f t="shared" si="10"/>
        <v>68974.67</v>
      </c>
      <c r="M32" s="498">
        <f t="shared" si="11"/>
        <v>71258.175000000003</v>
      </c>
    </row>
    <row r="33" spans="8:13" ht="12.75" customHeight="1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x14ac:dyDescent="0.2">
      <c r="H34" s="593" t="str">
        <f t="shared" si="6"/>
        <v>PSE</v>
      </c>
      <c r="I34" s="594">
        <f t="shared" si="7"/>
        <v>7.3318287694115733E-2</v>
      </c>
      <c r="J34" s="593" t="str">
        <f t="shared" si="8"/>
        <v>PSE</v>
      </c>
      <c r="K34" s="498">
        <f t="shared" si="9"/>
        <v>21334.916000000001</v>
      </c>
      <c r="L34" s="498">
        <f t="shared" si="10"/>
        <v>19895.191999999999</v>
      </c>
      <c r="M34" s="498">
        <f t="shared" si="11"/>
        <v>21437.078000000001</v>
      </c>
    </row>
    <row r="35" spans="8:13" ht="13.5" customHeight="1" x14ac:dyDescent="0.2">
      <c r="H35" s="593" t="str">
        <f t="shared" si="6"/>
        <v>VE</v>
      </c>
      <c r="I35" s="594">
        <f t="shared" si="7"/>
        <v>1.9693982483706424E-2</v>
      </c>
      <c r="J35" s="593" t="str">
        <f t="shared" si="8"/>
        <v>VE</v>
      </c>
      <c r="K35" s="498">
        <f t="shared" si="9"/>
        <v>6658.6799999999976</v>
      </c>
      <c r="L35" s="498">
        <f t="shared" si="10"/>
        <v>10097.378999999997</v>
      </c>
      <c r="M35" s="498">
        <f t="shared" si="11"/>
        <v>9577.1259999999947</v>
      </c>
    </row>
    <row r="36" spans="8:13" ht="12.75" customHeight="1" x14ac:dyDescent="0.2">
      <c r="H36" s="593" t="str">
        <f t="shared" si="6"/>
        <v>PVE</v>
      </c>
      <c r="I36" s="594">
        <f t="shared" si="7"/>
        <v>1.2804097311139564E-3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2.8649919117697095E-3</v>
      </c>
      <c r="J37" s="593" t="str">
        <f t="shared" si="8"/>
        <v>VTE</v>
      </c>
      <c r="K37" s="498">
        <f t="shared" si="9"/>
        <v>133.38999999999999</v>
      </c>
      <c r="L37" s="498">
        <f t="shared" si="10"/>
        <v>168.20599999999999</v>
      </c>
      <c r="M37" s="498">
        <f t="shared" si="11"/>
        <v>77.241</v>
      </c>
    </row>
    <row r="38" spans="8:13" ht="12.75" customHeight="1" x14ac:dyDescent="0.2">
      <c r="H38" s="593" t="str">
        <f t="shared" si="6"/>
        <v>FVE</v>
      </c>
      <c r="I38" s="594">
        <f t="shared" si="7"/>
        <v>0.1020791118282144</v>
      </c>
      <c r="J38" s="593" t="str">
        <f t="shared" si="8"/>
        <v>FVE</v>
      </c>
      <c r="K38" s="498">
        <f t="shared" si="9"/>
        <v>4958.006000000004</v>
      </c>
      <c r="L38" s="498">
        <f t="shared" si="10"/>
        <v>8183.9659999999967</v>
      </c>
      <c r="M38" s="498">
        <f t="shared" si="11"/>
        <v>14138.626000000015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414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449"/>
      <c r="O1" s="449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590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590"/>
    </row>
    <row r="7" spans="1:21" x14ac:dyDescent="0.2">
      <c r="A7" s="700" t="s">
        <v>72</v>
      </c>
      <c r="B7" s="643">
        <f>F8</f>
        <v>199.12783000000002</v>
      </c>
      <c r="C7" s="644"/>
      <c r="D7" s="644"/>
      <c r="E7" s="644"/>
      <c r="F7" s="644"/>
      <c r="G7" s="645"/>
      <c r="H7" s="643">
        <f>SUM(H8,J8,L8)</f>
        <v>50116.716</v>
      </c>
      <c r="I7" s="644"/>
      <c r="J7" s="644"/>
      <c r="K7" s="644"/>
      <c r="L7" s="644"/>
      <c r="M7" s="644"/>
      <c r="N7" s="511"/>
    </row>
    <row r="8" spans="1:21" x14ac:dyDescent="0.2">
      <c r="A8" s="704"/>
      <c r="B8" s="452">
        <f>SUM(B9:B16)</f>
        <v>199.30142000000004</v>
      </c>
      <c r="C8" s="572">
        <v>1.0155604096811825E-2</v>
      </c>
      <c r="D8" s="453">
        <f>SUM(D9:D16)</f>
        <v>199.11678000000001</v>
      </c>
      <c r="E8" s="572">
        <v>1.0145039161467771E-2</v>
      </c>
      <c r="F8" s="453">
        <f>SUM(F9:F16)</f>
        <v>199.12783000000002</v>
      </c>
      <c r="G8" s="572">
        <v>1.0143598456442608E-2</v>
      </c>
      <c r="H8" s="452">
        <f t="shared" ref="H8" si="0">SUM(H9:H16)</f>
        <v>16272.392999999998</v>
      </c>
      <c r="I8" s="572">
        <v>2.1098701530549973E-3</v>
      </c>
      <c r="J8" s="453">
        <f t="shared" ref="J8" si="1">SUM(J9:J16)</f>
        <v>15432.430999999999</v>
      </c>
      <c r="K8" s="572">
        <v>2.1710734204583759E-3</v>
      </c>
      <c r="L8" s="453">
        <f t="shared" ref="L8" si="2">SUM(L9:L16)</f>
        <v>18411.892</v>
      </c>
      <c r="M8" s="572">
        <v>2.3504400540055766E-3</v>
      </c>
      <c r="N8" s="20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</row>
    <row r="10" spans="1:21" x14ac:dyDescent="0.2">
      <c r="A10" s="456" t="s">
        <v>36</v>
      </c>
      <c r="B10" s="328">
        <v>148.1</v>
      </c>
      <c r="C10" s="507">
        <v>1.3636294161658862E-2</v>
      </c>
      <c r="D10" s="211">
        <v>148.1</v>
      </c>
      <c r="E10" s="507">
        <v>1.3636482498343544E-2</v>
      </c>
      <c r="F10" s="211">
        <v>148.1</v>
      </c>
      <c r="G10" s="507">
        <v>1.3633281482063808E-2</v>
      </c>
      <c r="H10" s="328">
        <v>5336.41</v>
      </c>
      <c r="I10" s="507">
        <v>1.1987314941252914E-3</v>
      </c>
      <c r="J10" s="211">
        <v>4145.0429999999997</v>
      </c>
      <c r="K10" s="507">
        <v>1.0523077320803522E-3</v>
      </c>
      <c r="L10" s="211">
        <v>5324.0540000000001</v>
      </c>
      <c r="M10" s="507">
        <v>1.262165349133226E-3</v>
      </c>
      <c r="N10" s="579"/>
      <c r="O10" s="591"/>
    </row>
    <row r="11" spans="1:21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</row>
    <row r="12" spans="1:21" x14ac:dyDescent="0.2">
      <c r="A12" s="436" t="s">
        <v>38</v>
      </c>
      <c r="B12" s="328">
        <v>17.297000000000004</v>
      </c>
      <c r="C12" s="507">
        <v>2.0302334234381252E-2</v>
      </c>
      <c r="D12" s="211">
        <v>17.327000000000005</v>
      </c>
      <c r="E12" s="507">
        <v>2.0301089278161401E-2</v>
      </c>
      <c r="F12" s="211">
        <v>17.567</v>
      </c>
      <c r="G12" s="507">
        <v>2.0520709948578519E-2</v>
      </c>
      <c r="H12" s="328">
        <v>7178.4449999999997</v>
      </c>
      <c r="I12" s="507">
        <v>2.2130230404115006E-2</v>
      </c>
      <c r="J12" s="211">
        <v>6250.6389999999992</v>
      </c>
      <c r="K12" s="507">
        <v>2.0319517857317122E-2</v>
      </c>
      <c r="L12" s="211">
        <v>7506.1709999999994</v>
      </c>
      <c r="M12" s="507">
        <v>2.3080647501529328E-2</v>
      </c>
      <c r="N12" s="579"/>
      <c r="O12" s="591"/>
    </row>
    <row r="13" spans="1:21" x14ac:dyDescent="0.2">
      <c r="A13" s="436" t="s">
        <v>59</v>
      </c>
      <c r="B13" s="454">
        <v>11.925999999999998</v>
      </c>
      <c r="C13" s="507">
        <v>1.0970678777403115E-2</v>
      </c>
      <c r="D13" s="455">
        <v>11.925999999999998</v>
      </c>
      <c r="E13" s="507">
        <v>1.0962036846819635E-2</v>
      </c>
      <c r="F13" s="455">
        <v>11.925999999999998</v>
      </c>
      <c r="G13" s="507">
        <v>1.0974484737083047E-2</v>
      </c>
      <c r="H13" s="454">
        <v>3383.1729999999998</v>
      </c>
      <c r="I13" s="507">
        <v>2.6075178270762101E-2</v>
      </c>
      <c r="J13" s="455">
        <v>4166.2719999999999</v>
      </c>
      <c r="K13" s="507">
        <v>1.9667717897195017E-2</v>
      </c>
      <c r="L13" s="455">
        <v>4133.5740000000005</v>
      </c>
      <c r="M13" s="507">
        <v>1.6392077678379274E-2</v>
      </c>
      <c r="N13" s="579"/>
      <c r="O13" s="591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0</v>
      </c>
      <c r="C15" s="507">
        <v>0</v>
      </c>
      <c r="D15" s="211">
        <v>0</v>
      </c>
      <c r="E15" s="499">
        <v>0</v>
      </c>
      <c r="F15" s="211">
        <v>0</v>
      </c>
      <c r="G15" s="499">
        <v>0</v>
      </c>
      <c r="H15" s="328">
        <v>0</v>
      </c>
      <c r="I15" s="499">
        <v>0</v>
      </c>
      <c r="J15" s="211">
        <v>0</v>
      </c>
      <c r="K15" s="499">
        <v>0</v>
      </c>
      <c r="L15" s="211">
        <v>0</v>
      </c>
      <c r="M15" s="499">
        <v>0</v>
      </c>
      <c r="N15" s="579"/>
      <c r="O15" s="591"/>
      <c r="P15" s="195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21.978420000000046</v>
      </c>
      <c r="C16" s="508">
        <v>1.0648096885268334E-2</v>
      </c>
      <c r="D16" s="505">
        <v>21.763780000000036</v>
      </c>
      <c r="E16" s="500">
        <v>1.0566142287021223E-2</v>
      </c>
      <c r="F16" s="505">
        <v>21.534830000000039</v>
      </c>
      <c r="G16" s="500">
        <v>1.0504039138568549E-2</v>
      </c>
      <c r="H16" s="504">
        <v>374.36500000000058</v>
      </c>
      <c r="I16" s="506">
        <v>7.2189822682211481E-3</v>
      </c>
      <c r="J16" s="505">
        <v>870.47700000000134</v>
      </c>
      <c r="K16" s="506">
        <v>9.5679858364127873E-3</v>
      </c>
      <c r="L16" s="505">
        <v>1448.0930000000014</v>
      </c>
      <c r="M16" s="506">
        <v>9.3802858694317631E-3</v>
      </c>
      <c r="N16" s="579"/>
      <c r="O16" s="591"/>
      <c r="P16" s="195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581"/>
      <c r="O18" s="449"/>
      <c r="P18" s="595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1.2930725065186154E-2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  <c r="P19" s="595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0.13416507538795103</v>
      </c>
      <c r="J20" s="593" t="str">
        <f t="shared" ref="J20:J26" si="4">A10</f>
        <v>PE</v>
      </c>
      <c r="K20" s="579">
        <f t="shared" si="3"/>
        <v>14805.507</v>
      </c>
      <c r="L20" s="593" t="str">
        <f t="shared" ref="L20:L26" si="5">A10</f>
        <v>PE</v>
      </c>
      <c r="M20" s="591">
        <f>K20/SUM('3.1'!B8:D8)/1000</f>
        <v>1.174210138531827E-3</v>
      </c>
      <c r="N20" s="581"/>
      <c r="O20" s="449"/>
      <c r="P20" s="595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0.14686922586967233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  <c r="P21" s="595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1601332.6400780207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9.2515221303652417E-2</v>
      </c>
      <c r="J22" s="593" t="str">
        <f t="shared" si="4"/>
        <v>PSE</v>
      </c>
      <c r="K22" s="579">
        <f t="shared" si="3"/>
        <v>20935.254999999997</v>
      </c>
      <c r="L22" s="593" t="str">
        <f t="shared" si="5"/>
        <v>PSE</v>
      </c>
      <c r="M22" s="591">
        <f>K22/SUM('3.1'!B10:D10)/1000</f>
        <v>2.1871229498458489E-2</v>
      </c>
      <c r="N22" s="581"/>
      <c r="O22" s="449"/>
      <c r="P22" s="595"/>
      <c r="Q22" s="509"/>
      <c r="R22" s="54"/>
      <c r="S22" s="54"/>
      <c r="T22" s="54"/>
    </row>
    <row r="23" spans="1:20" x14ac:dyDescent="0.2">
      <c r="A23" s="713"/>
      <c r="B23" s="452">
        <f>SUM(B24:B27)</f>
        <v>561495.69499999995</v>
      </c>
      <c r="C23" s="573">
        <v>3.9539010287950344E-2</v>
      </c>
      <c r="D23" s="453">
        <f>SUM(D24:D27)</f>
        <v>508006.57000000007</v>
      </c>
      <c r="E23" s="573">
        <v>3.9539010287950344E-2</v>
      </c>
      <c r="F23" s="453">
        <f>SUM(F24:F27)</f>
        <v>531830.29599999997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11683.019</v>
      </c>
      <c r="L23" s="593" t="str">
        <f t="shared" si="5"/>
        <v>VE</v>
      </c>
      <c r="M23" s="591">
        <f>K23/SUM('3.1'!B11:D11)/1000</f>
        <v>1.9676699866924399E-2</v>
      </c>
      <c r="N23" s="581"/>
      <c r="O23" s="449"/>
      <c r="P23" s="595"/>
      <c r="Q23" s="509"/>
      <c r="R23" s="512"/>
      <c r="S23" s="517"/>
      <c r="T23" s="517"/>
    </row>
    <row r="24" spans="1:20" x14ac:dyDescent="0.2">
      <c r="A24" s="444" t="s">
        <v>9</v>
      </c>
      <c r="B24" s="588">
        <v>6013.55</v>
      </c>
      <c r="C24" s="513">
        <v>1.0300964477614204E-2</v>
      </c>
      <c r="D24" s="515">
        <v>4755.7</v>
      </c>
      <c r="E24" s="513">
        <v>8.6412629465359488E-3</v>
      </c>
      <c r="F24" s="515">
        <v>11178.344999999999</v>
      </c>
      <c r="G24" s="513">
        <v>1.9848323960119353E-2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  <c r="T24" s="459"/>
    </row>
    <row r="25" spans="1:20" x14ac:dyDescent="0.2">
      <c r="A25" s="444" t="s">
        <v>10</v>
      </c>
      <c r="B25" s="588">
        <v>283769.13400000002</v>
      </c>
      <c r="C25" s="513">
        <v>0.13638301566778652</v>
      </c>
      <c r="D25" s="515">
        <v>255911.166</v>
      </c>
      <c r="E25" s="513">
        <v>0.12895456811935241</v>
      </c>
      <c r="F25" s="515">
        <v>284271.05200000003</v>
      </c>
      <c r="G25" s="513">
        <v>0.13692281975658457</v>
      </c>
      <c r="H25" s="449"/>
      <c r="I25" s="449"/>
      <c r="J25" s="593" t="str">
        <f t="shared" si="4"/>
        <v>VTE</v>
      </c>
      <c r="K25" s="579">
        <f t="shared" si="3"/>
        <v>0</v>
      </c>
      <c r="L25" s="593" t="str">
        <f t="shared" si="5"/>
        <v>VTE</v>
      </c>
      <c r="M25" s="591">
        <f>K25/SUM('3.1'!B13:D13)/1000</f>
        <v>0</v>
      </c>
      <c r="N25" s="581"/>
      <c r="O25" s="592"/>
    </row>
    <row r="26" spans="1:20" x14ac:dyDescent="0.2">
      <c r="A26" s="444" t="s">
        <v>199</v>
      </c>
      <c r="B26" s="588">
        <v>121539.50199999999</v>
      </c>
      <c r="C26" s="513">
        <v>0.14498913746093037</v>
      </c>
      <c r="D26" s="515">
        <v>110088.69099999999</v>
      </c>
      <c r="E26" s="513">
        <v>0.15085949284288916</v>
      </c>
      <c r="F26" s="515">
        <v>108100</v>
      </c>
      <c r="G26" s="513">
        <v>0.14507643070838391</v>
      </c>
      <c r="H26" s="449"/>
      <c r="I26" s="449"/>
      <c r="J26" s="593" t="str">
        <f t="shared" si="4"/>
        <v>FVE</v>
      </c>
      <c r="K26" s="579">
        <f t="shared" si="3"/>
        <v>2692.9350000000031</v>
      </c>
      <c r="L26" s="593" t="str">
        <f t="shared" si="5"/>
        <v>FVE</v>
      </c>
      <c r="M26" s="591">
        <f>K26/SUM('3.1'!B14:D14)/1000</f>
        <v>9.0606162083048166E-3</v>
      </c>
      <c r="N26" s="581"/>
      <c r="O26" s="592"/>
    </row>
    <row r="27" spans="1:20" ht="12.75" thickBot="1" x14ac:dyDescent="0.25">
      <c r="A27" s="445" t="s">
        <v>197</v>
      </c>
      <c r="B27" s="589">
        <v>150173.50899999999</v>
      </c>
      <c r="C27" s="514">
        <v>9.0256238463456873E-2</v>
      </c>
      <c r="D27" s="516">
        <v>137251.01300000001</v>
      </c>
      <c r="E27" s="514">
        <v>9.8556148990674955E-2</v>
      </c>
      <c r="F27" s="516">
        <v>128280.899</v>
      </c>
      <c r="G27" s="514">
        <v>8.9276247706396542E-2</v>
      </c>
      <c r="H27" s="449"/>
      <c r="I27" s="449"/>
      <c r="J27" s="449"/>
      <c r="K27" s="449"/>
      <c r="L27" s="449"/>
      <c r="M27" s="449"/>
      <c r="N27" s="581"/>
      <c r="O27" s="592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</row>
    <row r="29" spans="1:20" x14ac:dyDescent="0.2">
      <c r="H29" s="449"/>
      <c r="I29" s="449"/>
      <c r="J29" s="449"/>
      <c r="K29" s="449"/>
      <c r="L29" s="449"/>
      <c r="M29" s="449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20" ht="12.75" customHeight="1" x14ac:dyDescent="0.2">
      <c r="H32" s="593" t="str">
        <f t="shared" si="6"/>
        <v>PE</v>
      </c>
      <c r="I32" s="594">
        <f t="shared" si="7"/>
        <v>1.3633281482063808E-2</v>
      </c>
      <c r="J32" s="593" t="str">
        <f t="shared" si="8"/>
        <v>PE</v>
      </c>
      <c r="K32" s="498">
        <f t="shared" si="9"/>
        <v>5336.41</v>
      </c>
      <c r="L32" s="498">
        <f t="shared" si="10"/>
        <v>4145.0429999999997</v>
      </c>
      <c r="M32" s="498">
        <f t="shared" si="11"/>
        <v>5324.0540000000001</v>
      </c>
    </row>
    <row r="33" spans="8:13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ht="13.5" customHeight="1" x14ac:dyDescent="0.2">
      <c r="H34" s="593" t="str">
        <f t="shared" si="6"/>
        <v>PSE</v>
      </c>
      <c r="I34" s="594">
        <f t="shared" si="7"/>
        <v>2.0520709948578519E-2</v>
      </c>
      <c r="J34" s="593" t="str">
        <f t="shared" si="8"/>
        <v>PSE</v>
      </c>
      <c r="K34" s="498">
        <f t="shared" si="9"/>
        <v>7178.4449999999997</v>
      </c>
      <c r="L34" s="498">
        <f t="shared" si="10"/>
        <v>6250.6389999999992</v>
      </c>
      <c r="M34" s="498">
        <f t="shared" si="11"/>
        <v>7506.1709999999994</v>
      </c>
    </row>
    <row r="35" spans="8:13" ht="12.75" customHeight="1" x14ac:dyDescent="0.2">
      <c r="H35" s="593" t="str">
        <f t="shared" si="6"/>
        <v>VE</v>
      </c>
      <c r="I35" s="594">
        <f t="shared" si="7"/>
        <v>1.0974484737083047E-2</v>
      </c>
      <c r="J35" s="593" t="str">
        <f t="shared" si="8"/>
        <v>VE</v>
      </c>
      <c r="K35" s="498">
        <f t="shared" si="9"/>
        <v>3383.1729999999998</v>
      </c>
      <c r="L35" s="498">
        <f t="shared" si="10"/>
        <v>4166.2719999999999</v>
      </c>
      <c r="M35" s="498">
        <f t="shared" si="11"/>
        <v>4133.5740000000005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0</v>
      </c>
      <c r="J37" s="593" t="str">
        <f t="shared" si="8"/>
        <v>VTE</v>
      </c>
      <c r="K37" s="498">
        <f t="shared" si="9"/>
        <v>0</v>
      </c>
      <c r="L37" s="498">
        <f t="shared" si="10"/>
        <v>0</v>
      </c>
      <c r="M37" s="498">
        <f t="shared" si="11"/>
        <v>0</v>
      </c>
    </row>
    <row r="38" spans="8:13" ht="12.75" customHeight="1" x14ac:dyDescent="0.2">
      <c r="H38" s="593" t="str">
        <f t="shared" si="6"/>
        <v>FVE</v>
      </c>
      <c r="I38" s="594">
        <f t="shared" si="7"/>
        <v>1.0504039138568549E-2</v>
      </c>
      <c r="J38" s="593" t="str">
        <f t="shared" si="8"/>
        <v>FVE</v>
      </c>
      <c r="K38" s="498">
        <f t="shared" si="9"/>
        <v>374.36500000000058</v>
      </c>
      <c r="L38" s="498">
        <f t="shared" si="10"/>
        <v>870.47700000000134</v>
      </c>
      <c r="M38" s="498">
        <f t="shared" si="11"/>
        <v>1448.0930000000014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415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451" t="s">
        <v>348</v>
      </c>
      <c r="N6" s="439"/>
    </row>
    <row r="7" spans="1:24" x14ac:dyDescent="0.2">
      <c r="A7" s="700" t="s">
        <v>72</v>
      </c>
      <c r="B7" s="643">
        <f>F8</f>
        <v>2857.5000599999989</v>
      </c>
      <c r="C7" s="644"/>
      <c r="D7" s="644"/>
      <c r="E7" s="644"/>
      <c r="F7" s="644"/>
      <c r="G7" s="645"/>
      <c r="H7" s="643">
        <f>SUM(H8,J8,L8)</f>
        <v>2593184.6839999999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2859.0050299999984</v>
      </c>
      <c r="C8" s="572">
        <v>0.14568347378294441</v>
      </c>
      <c r="D8" s="453">
        <f>SUM(D9:D16)</f>
        <v>2858.4247799999989</v>
      </c>
      <c r="E8" s="572">
        <v>0.14563730557118232</v>
      </c>
      <c r="F8" s="453">
        <f>SUM(F9:F16)</f>
        <v>2857.5000599999989</v>
      </c>
      <c r="G8" s="572">
        <v>0.145561437584594</v>
      </c>
      <c r="H8" s="452">
        <f t="shared" ref="H8" si="0">SUM(H9:H16)</f>
        <v>882142.9850000001</v>
      </c>
      <c r="I8" s="572">
        <v>0.11437820821918095</v>
      </c>
      <c r="J8" s="453">
        <f t="shared" ref="J8" si="1">SUM(J9:J16)</f>
        <v>750724.7289999997</v>
      </c>
      <c r="K8" s="572">
        <v>0.105613853398257</v>
      </c>
      <c r="L8" s="453">
        <f t="shared" ref="L8" si="2">SUM(L9:L16)</f>
        <v>960316.97000000009</v>
      </c>
      <c r="M8" s="572">
        <v>0.12259291282119578</v>
      </c>
      <c r="N8" s="20"/>
    </row>
    <row r="9" spans="1:24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  <c r="X9" s="498"/>
    </row>
    <row r="10" spans="1:24" x14ac:dyDescent="0.2">
      <c r="A10" s="436" t="s">
        <v>36</v>
      </c>
      <c r="B10" s="328">
        <v>1728.5060000000001</v>
      </c>
      <c r="C10" s="507">
        <v>0.15915203427543764</v>
      </c>
      <c r="D10" s="211">
        <v>1728.5060000000001</v>
      </c>
      <c r="E10" s="507">
        <v>0.15915423239217966</v>
      </c>
      <c r="F10" s="211">
        <v>1728.5060000000001</v>
      </c>
      <c r="G10" s="507">
        <v>0.15911687266330982</v>
      </c>
      <c r="H10" s="328">
        <v>786540.63300000003</v>
      </c>
      <c r="I10" s="507">
        <v>0.17668264398469058</v>
      </c>
      <c r="J10" s="211">
        <v>608253.03399999987</v>
      </c>
      <c r="K10" s="507">
        <v>0.15441802913492894</v>
      </c>
      <c r="L10" s="211">
        <v>780584.56400000001</v>
      </c>
      <c r="M10" s="507">
        <v>0.18505199022193744</v>
      </c>
      <c r="N10" s="579"/>
      <c r="O10" s="591"/>
      <c r="X10" s="498"/>
    </row>
    <row r="11" spans="1:24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  <c r="X11" s="498"/>
    </row>
    <row r="12" spans="1:24" x14ac:dyDescent="0.2">
      <c r="A12" s="436" t="s">
        <v>38</v>
      </c>
      <c r="B12" s="328">
        <v>191.99099999999999</v>
      </c>
      <c r="C12" s="507">
        <v>0.22534921963306295</v>
      </c>
      <c r="D12" s="211">
        <v>191.94099999999997</v>
      </c>
      <c r="E12" s="507">
        <v>0.22488667265767737</v>
      </c>
      <c r="F12" s="211">
        <v>192.02099999999999</v>
      </c>
      <c r="G12" s="507">
        <v>0.22430735157033049</v>
      </c>
      <c r="H12" s="328">
        <v>34158.492000000006</v>
      </c>
      <c r="I12" s="507">
        <v>0.10530627429995205</v>
      </c>
      <c r="J12" s="211">
        <v>31897.329999999998</v>
      </c>
      <c r="K12" s="507">
        <v>0.10369153722295228</v>
      </c>
      <c r="L12" s="211">
        <v>33087.791000000012</v>
      </c>
      <c r="M12" s="507">
        <v>0.1017413060101182</v>
      </c>
      <c r="N12" s="579"/>
      <c r="O12" s="591"/>
      <c r="X12" s="498"/>
    </row>
    <row r="13" spans="1:24" x14ac:dyDescent="0.2">
      <c r="A13" s="436" t="s">
        <v>59</v>
      </c>
      <c r="B13" s="454">
        <v>642.25109999999995</v>
      </c>
      <c r="C13" s="507">
        <v>0.59080416841638494</v>
      </c>
      <c r="D13" s="455">
        <v>642.13710000000003</v>
      </c>
      <c r="E13" s="507">
        <v>0.59023398884034095</v>
      </c>
      <c r="F13" s="455">
        <v>642.1241</v>
      </c>
      <c r="G13" s="507">
        <v>0.59089226352198465</v>
      </c>
      <c r="H13" s="454">
        <v>49869.043000000005</v>
      </c>
      <c r="I13" s="507">
        <v>0.38435639750533035</v>
      </c>
      <c r="J13" s="455">
        <v>93608.601999999999</v>
      </c>
      <c r="K13" s="507">
        <v>0.44189807503850093</v>
      </c>
      <c r="L13" s="455">
        <v>122688.06099999999</v>
      </c>
      <c r="M13" s="507">
        <v>0.48653108088103286</v>
      </c>
      <c r="N13" s="579"/>
      <c r="O13" s="591"/>
      <c r="X13" s="498"/>
    </row>
    <row r="14" spans="1:24" x14ac:dyDescent="0.2">
      <c r="A14" s="436" t="s">
        <v>60</v>
      </c>
      <c r="B14" s="328">
        <v>45</v>
      </c>
      <c r="C14" s="507">
        <v>3.8412291933418691E-2</v>
      </c>
      <c r="D14" s="211">
        <v>45</v>
      </c>
      <c r="E14" s="507">
        <v>3.8412291933418691E-2</v>
      </c>
      <c r="F14" s="211">
        <v>45</v>
      </c>
      <c r="G14" s="507">
        <v>3.8412291933418691E-2</v>
      </c>
      <c r="H14" s="328">
        <v>5049.22</v>
      </c>
      <c r="I14" s="507">
        <v>4.2302067164779938E-2</v>
      </c>
      <c r="J14" s="211">
        <v>4688.87</v>
      </c>
      <c r="K14" s="507">
        <v>4.3843185716056957E-2</v>
      </c>
      <c r="L14" s="211">
        <v>4961.99</v>
      </c>
      <c r="M14" s="507">
        <v>6.1825110340351527E-2</v>
      </c>
      <c r="N14" s="579"/>
      <c r="O14" s="591"/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6.0539999999999994</v>
      </c>
      <c r="C15" s="507">
        <v>2.1572666640297701E-2</v>
      </c>
      <c r="D15" s="211">
        <v>6.0539999999999994</v>
      </c>
      <c r="E15" s="499">
        <v>2.1584203528985189E-2</v>
      </c>
      <c r="F15" s="211">
        <v>6.0539999999999994</v>
      </c>
      <c r="G15" s="499">
        <v>2.1680826292317275E-2</v>
      </c>
      <c r="H15" s="328">
        <v>1056.297</v>
      </c>
      <c r="I15" s="499">
        <v>2.0852820599257638E-2</v>
      </c>
      <c r="J15" s="211">
        <v>1197.24</v>
      </c>
      <c r="K15" s="499">
        <v>1.7733992599490125E-2</v>
      </c>
      <c r="L15" s="211">
        <v>742.17499999999995</v>
      </c>
      <c r="M15" s="499">
        <v>1.7465793237766356E-2</v>
      </c>
      <c r="N15" s="579"/>
      <c r="O15" s="591"/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245.20292999999876</v>
      </c>
      <c r="C16" s="508">
        <v>0.11879582586881361</v>
      </c>
      <c r="D16" s="505">
        <v>244.78667999999882</v>
      </c>
      <c r="E16" s="500">
        <v>0.1188419884251502</v>
      </c>
      <c r="F16" s="505">
        <v>243.79495999999884</v>
      </c>
      <c r="G16" s="500">
        <v>0.11891581227368579</v>
      </c>
      <c r="H16" s="504">
        <v>5469.3000000000184</v>
      </c>
      <c r="I16" s="506">
        <v>0.10546600168173306</v>
      </c>
      <c r="J16" s="505">
        <v>11079.65299999996</v>
      </c>
      <c r="K16" s="506">
        <v>0.12178376106016345</v>
      </c>
      <c r="L16" s="505">
        <v>18252.389000000061</v>
      </c>
      <c r="M16" s="506">
        <v>0.11823317053536767</v>
      </c>
      <c r="N16" s="579"/>
      <c r="O16" s="591"/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0.14041492841837874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0.11354586978233974</v>
      </c>
      <c r="J20" s="593" t="str">
        <f t="shared" ref="J20:J26" si="4">A10</f>
        <v>PE</v>
      </c>
      <c r="K20" s="579">
        <f t="shared" si="3"/>
        <v>2175378.2309999997</v>
      </c>
      <c r="L20" s="593" t="str">
        <f t="shared" ref="L20:L26" si="5">A10</f>
        <v>PE</v>
      </c>
      <c r="M20" s="591">
        <f>K20/SUM('3.1'!B8:D8)/1000</f>
        <v>0.17252709913828893</v>
      </c>
      <c r="N20" s="581"/>
      <c r="O20" s="449"/>
    </row>
    <row r="21" spans="1:15" x14ac:dyDescent="0.2">
      <c r="A21" s="438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0.12349521161015924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</row>
    <row r="22" spans="1:15" x14ac:dyDescent="0.2">
      <c r="A22" s="712" t="s">
        <v>72</v>
      </c>
      <c r="B22" s="643">
        <f>SUM(B23:F23)</f>
        <v>2016517.3860780203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0.17697283110858886</v>
      </c>
      <c r="J22" s="593" t="str">
        <f t="shared" si="4"/>
        <v>PSE</v>
      </c>
      <c r="K22" s="579">
        <f t="shared" si="3"/>
        <v>99143.613000000012</v>
      </c>
      <c r="L22" s="593" t="str">
        <f t="shared" si="5"/>
        <v>PSE</v>
      </c>
      <c r="M22" s="591">
        <f>K22/SUM('3.1'!B10:D10)/1000</f>
        <v>0.10357613094415871</v>
      </c>
      <c r="N22" s="581"/>
      <c r="O22" s="449"/>
    </row>
    <row r="23" spans="1:15" x14ac:dyDescent="0.2">
      <c r="A23" s="713"/>
      <c r="B23" s="452">
        <f>SUM(B24:B27)</f>
        <v>726450.37</v>
      </c>
      <c r="C23" s="573">
        <v>3.9539010287950344E-2</v>
      </c>
      <c r="D23" s="453">
        <f>SUM(D24:D27)</f>
        <v>640254.00399999996</v>
      </c>
      <c r="E23" s="573">
        <v>3.9539010287950344E-2</v>
      </c>
      <c r="F23" s="453">
        <f>SUM(F24:F27)</f>
        <v>649812.93299999996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266165.70600000001</v>
      </c>
      <c r="L23" s="593" t="str">
        <f t="shared" si="5"/>
        <v>VE</v>
      </c>
      <c r="M23" s="591">
        <f>K23/SUM('3.1'!B11:D11)/1000</f>
        <v>0.44827991051200367</v>
      </c>
      <c r="N23" s="581"/>
      <c r="O23" s="449"/>
    </row>
    <row r="24" spans="1:15" x14ac:dyDescent="0.2">
      <c r="A24" s="435" t="s">
        <v>9</v>
      </c>
      <c r="B24" s="588">
        <v>93188.644</v>
      </c>
      <c r="C24" s="513">
        <v>0.15962832462705656</v>
      </c>
      <c r="D24" s="515">
        <v>79284.92</v>
      </c>
      <c r="E24" s="513">
        <v>0.14406330117859981</v>
      </c>
      <c r="F24" s="515">
        <v>65855.683999999994</v>
      </c>
      <c r="G24" s="513">
        <v>0.11693367404989277</v>
      </c>
      <c r="H24" s="449"/>
      <c r="I24" s="449"/>
      <c r="J24" s="593" t="str">
        <f t="shared" si="4"/>
        <v>PVE</v>
      </c>
      <c r="K24" s="579">
        <f t="shared" si="3"/>
        <v>14700.08</v>
      </c>
      <c r="L24" s="593" t="str">
        <f t="shared" si="5"/>
        <v>PVE</v>
      </c>
      <c r="M24" s="591">
        <f>K24/SUM('3.1'!B12:D12)/1000</f>
        <v>4.7950793229019503E-2</v>
      </c>
      <c r="N24" s="581"/>
      <c r="O24" s="592"/>
    </row>
    <row r="25" spans="1:15" x14ac:dyDescent="0.2">
      <c r="A25" s="435" t="s">
        <v>10</v>
      </c>
      <c r="B25" s="588">
        <v>235109.85800000001</v>
      </c>
      <c r="C25" s="513">
        <v>0.11299675547963246</v>
      </c>
      <c r="D25" s="515">
        <v>225744.96900000001</v>
      </c>
      <c r="E25" s="513">
        <v>0.11375371163957575</v>
      </c>
      <c r="F25" s="515">
        <v>236467.27899999998</v>
      </c>
      <c r="G25" s="513">
        <v>0.11389751574439942</v>
      </c>
      <c r="H25" s="449"/>
      <c r="I25" s="449"/>
      <c r="J25" s="593" t="str">
        <f t="shared" si="4"/>
        <v>VTE</v>
      </c>
      <c r="K25" s="579">
        <f t="shared" si="3"/>
        <v>2995.7120000000004</v>
      </c>
      <c r="L25" s="593" t="str">
        <f t="shared" si="5"/>
        <v>VTE</v>
      </c>
      <c r="M25" s="591">
        <f>K25/SUM('3.1'!B13:D13)/1000</f>
        <v>1.8646405014029782E-2</v>
      </c>
      <c r="N25" s="581"/>
      <c r="O25" s="592"/>
    </row>
    <row r="26" spans="1:15" x14ac:dyDescent="0.2">
      <c r="A26" s="435" t="s">
        <v>199</v>
      </c>
      <c r="B26" s="588">
        <v>103086.18</v>
      </c>
      <c r="C26" s="513">
        <v>0.12297546128124018</v>
      </c>
      <c r="D26" s="515">
        <v>90774.932000000001</v>
      </c>
      <c r="E26" s="513">
        <v>0.12439297878805509</v>
      </c>
      <c r="F26" s="515">
        <v>91799.854999999996</v>
      </c>
      <c r="G26" s="513">
        <v>0.12320069660450685</v>
      </c>
      <c r="H26" s="449"/>
      <c r="I26" s="449"/>
      <c r="J26" s="593" t="str">
        <f t="shared" si="4"/>
        <v>FVE</v>
      </c>
      <c r="K26" s="579">
        <f t="shared" si="3"/>
        <v>34801.342000000041</v>
      </c>
      <c r="L26" s="593" t="str">
        <f t="shared" si="5"/>
        <v>FVE</v>
      </c>
      <c r="M26" s="591">
        <f>K26/SUM('3.1'!B14:D14)/1000</f>
        <v>0.11709217021426777</v>
      </c>
      <c r="N26" s="581"/>
      <c r="O26" s="592"/>
    </row>
    <row r="27" spans="1:15" ht="12.75" thickBot="1" x14ac:dyDescent="0.25">
      <c r="A27" s="437" t="s">
        <v>197</v>
      </c>
      <c r="B27" s="589">
        <v>295065.68800000002</v>
      </c>
      <c r="C27" s="514">
        <v>0.17733832868293681</v>
      </c>
      <c r="D27" s="516">
        <v>244449.18300000002</v>
      </c>
      <c r="E27" s="514">
        <v>0.17553218423529426</v>
      </c>
      <c r="F27" s="516">
        <v>255690.11499999999</v>
      </c>
      <c r="G27" s="514">
        <v>0.17794585336369537</v>
      </c>
      <c r="H27" s="449"/>
      <c r="I27" s="449"/>
      <c r="J27" s="449"/>
      <c r="K27" s="449"/>
      <c r="L27" s="449"/>
      <c r="M27" s="449"/>
      <c r="N27" s="581"/>
      <c r="O27" s="592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449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449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15" x14ac:dyDescent="0.2">
      <c r="H32" s="593" t="str">
        <f t="shared" si="6"/>
        <v>PE</v>
      </c>
      <c r="I32" s="594">
        <f t="shared" si="7"/>
        <v>0.15911687266330982</v>
      </c>
      <c r="J32" s="593" t="str">
        <f t="shared" si="8"/>
        <v>PE</v>
      </c>
      <c r="K32" s="498">
        <f t="shared" si="9"/>
        <v>786540.63300000003</v>
      </c>
      <c r="L32" s="498">
        <f t="shared" si="10"/>
        <v>608253.03399999987</v>
      </c>
      <c r="M32" s="498">
        <f t="shared" si="11"/>
        <v>780584.56400000001</v>
      </c>
    </row>
    <row r="33" spans="8:13" ht="12.75" customHeight="1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x14ac:dyDescent="0.2">
      <c r="H34" s="593" t="str">
        <f t="shared" si="6"/>
        <v>PSE</v>
      </c>
      <c r="I34" s="594">
        <f t="shared" si="7"/>
        <v>0.22430735157033049</v>
      </c>
      <c r="J34" s="593" t="str">
        <f t="shared" si="8"/>
        <v>PSE</v>
      </c>
      <c r="K34" s="498">
        <f t="shared" si="9"/>
        <v>34158.492000000006</v>
      </c>
      <c r="L34" s="498">
        <f t="shared" si="10"/>
        <v>31897.329999999998</v>
      </c>
      <c r="M34" s="498">
        <f t="shared" si="11"/>
        <v>33087.791000000012</v>
      </c>
    </row>
    <row r="35" spans="8:13" ht="13.5" customHeight="1" x14ac:dyDescent="0.2">
      <c r="H35" s="593" t="str">
        <f t="shared" si="6"/>
        <v>VE</v>
      </c>
      <c r="I35" s="594">
        <f t="shared" si="7"/>
        <v>0.59089226352198465</v>
      </c>
      <c r="J35" s="593" t="str">
        <f t="shared" si="8"/>
        <v>VE</v>
      </c>
      <c r="K35" s="498">
        <f t="shared" si="9"/>
        <v>49869.043000000005</v>
      </c>
      <c r="L35" s="498">
        <f t="shared" si="10"/>
        <v>93608.601999999999</v>
      </c>
      <c r="M35" s="498">
        <f t="shared" si="11"/>
        <v>122688.06099999999</v>
      </c>
    </row>
    <row r="36" spans="8:13" ht="12.75" customHeight="1" x14ac:dyDescent="0.2">
      <c r="H36" s="593" t="str">
        <f t="shared" si="6"/>
        <v>PVE</v>
      </c>
      <c r="I36" s="594">
        <f t="shared" si="7"/>
        <v>3.8412291933418691E-2</v>
      </c>
      <c r="J36" s="593" t="str">
        <f t="shared" si="8"/>
        <v>PVE</v>
      </c>
      <c r="K36" s="498">
        <f t="shared" si="9"/>
        <v>5049.22</v>
      </c>
      <c r="L36" s="498">
        <f t="shared" si="10"/>
        <v>4688.87</v>
      </c>
      <c r="M36" s="498">
        <f t="shared" si="11"/>
        <v>4961.99</v>
      </c>
    </row>
    <row r="37" spans="8:13" ht="12.75" customHeight="1" x14ac:dyDescent="0.2">
      <c r="H37" s="593" t="str">
        <f t="shared" si="6"/>
        <v>VTE</v>
      </c>
      <c r="I37" s="594">
        <f t="shared" si="7"/>
        <v>2.1680826292317275E-2</v>
      </c>
      <c r="J37" s="593" t="str">
        <f t="shared" si="8"/>
        <v>VTE</v>
      </c>
      <c r="K37" s="498">
        <f t="shared" si="9"/>
        <v>1056.297</v>
      </c>
      <c r="L37" s="498">
        <f t="shared" si="10"/>
        <v>1197.24</v>
      </c>
      <c r="M37" s="498">
        <f t="shared" si="11"/>
        <v>742.17499999999995</v>
      </c>
    </row>
    <row r="38" spans="8:13" ht="12.75" customHeight="1" x14ac:dyDescent="0.2">
      <c r="H38" s="593" t="str">
        <f t="shared" si="6"/>
        <v>FVE</v>
      </c>
      <c r="I38" s="594">
        <f t="shared" si="7"/>
        <v>0.11891581227368579</v>
      </c>
      <c r="J38" s="593" t="str">
        <f t="shared" si="8"/>
        <v>FVE</v>
      </c>
      <c r="K38" s="498">
        <f t="shared" si="9"/>
        <v>5469.3000000000184</v>
      </c>
      <c r="L38" s="498">
        <f t="shared" si="10"/>
        <v>11079.65299999996</v>
      </c>
      <c r="M38" s="498">
        <f t="shared" si="11"/>
        <v>18252.389000000061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416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449"/>
      <c r="O1" s="449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590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590"/>
    </row>
    <row r="7" spans="1:21" x14ac:dyDescent="0.2">
      <c r="A7" s="700" t="s">
        <v>72</v>
      </c>
      <c r="B7" s="643">
        <f>F8</f>
        <v>5603.4925700000003</v>
      </c>
      <c r="C7" s="644"/>
      <c r="D7" s="644"/>
      <c r="E7" s="644"/>
      <c r="F7" s="644"/>
      <c r="G7" s="645"/>
      <c r="H7" s="643">
        <f>SUM(H8,J8,L8)</f>
        <v>6081194.6300000008</v>
      </c>
      <c r="I7" s="644"/>
      <c r="J7" s="644"/>
      <c r="K7" s="644"/>
      <c r="L7" s="644"/>
      <c r="M7" s="644"/>
      <c r="N7" s="511"/>
    </row>
    <row r="8" spans="1:21" x14ac:dyDescent="0.2">
      <c r="A8" s="704"/>
      <c r="B8" s="452">
        <f>SUM(B9:B16)</f>
        <v>5609.1808000000001</v>
      </c>
      <c r="C8" s="572">
        <v>0.2858214432804253</v>
      </c>
      <c r="D8" s="453">
        <f>SUM(D9:D16)</f>
        <v>5608.7128499999999</v>
      </c>
      <c r="E8" s="572">
        <v>0.28576502446794039</v>
      </c>
      <c r="F8" s="453">
        <f>SUM(F9:F16)</f>
        <v>5603.4925700000003</v>
      </c>
      <c r="G8" s="572">
        <v>0.28544266556683523</v>
      </c>
      <c r="H8" s="452">
        <f t="shared" ref="H8" si="0">SUM(H9:H16)</f>
        <v>2210659.8470000001</v>
      </c>
      <c r="I8" s="572">
        <v>0.286633025010054</v>
      </c>
      <c r="J8" s="453">
        <f t="shared" ref="J8" si="1">SUM(J9:J16)</f>
        <v>1949280.2169999999</v>
      </c>
      <c r="K8" s="572">
        <v>0.27422967050065122</v>
      </c>
      <c r="L8" s="453">
        <f t="shared" ref="L8" si="2">SUM(L9:L16)</f>
        <v>1921254.5660000001</v>
      </c>
      <c r="M8" s="572">
        <v>0.24526505401332471</v>
      </c>
      <c r="N8" s="20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79"/>
      <c r="O9" s="591"/>
    </row>
    <row r="10" spans="1:21" x14ac:dyDescent="0.2">
      <c r="A10" s="456" t="s">
        <v>36</v>
      </c>
      <c r="B10" s="328">
        <v>4384.2000000000007</v>
      </c>
      <c r="C10" s="507">
        <v>0.40367482014547462</v>
      </c>
      <c r="D10" s="211">
        <v>4384.2000000000007</v>
      </c>
      <c r="E10" s="507">
        <v>0.40368039547088302</v>
      </c>
      <c r="F10" s="211">
        <v>4384.2000000000007</v>
      </c>
      <c r="G10" s="507">
        <v>0.40358563587889368</v>
      </c>
      <c r="H10" s="328">
        <v>2005132.764</v>
      </c>
      <c r="I10" s="507">
        <v>0.45041812643880352</v>
      </c>
      <c r="J10" s="211">
        <v>1816089.7</v>
      </c>
      <c r="K10" s="507">
        <v>0.46105317446923649</v>
      </c>
      <c r="L10" s="211">
        <v>1828270.05</v>
      </c>
      <c r="M10" s="507">
        <v>0.43342518801801605</v>
      </c>
      <c r="N10" s="579"/>
      <c r="O10" s="591"/>
    </row>
    <row r="11" spans="1:21" x14ac:dyDescent="0.2">
      <c r="A11" s="436" t="s">
        <v>37</v>
      </c>
      <c r="B11" s="454">
        <v>845</v>
      </c>
      <c r="C11" s="507">
        <v>0.61972863953061974</v>
      </c>
      <c r="D11" s="455">
        <v>845</v>
      </c>
      <c r="E11" s="507">
        <v>0.61972863953061974</v>
      </c>
      <c r="F11" s="455">
        <v>845</v>
      </c>
      <c r="G11" s="507">
        <v>0.61972863953061974</v>
      </c>
      <c r="H11" s="454">
        <v>137132.43</v>
      </c>
      <c r="I11" s="507">
        <v>0.36721956783684895</v>
      </c>
      <c r="J11" s="455">
        <v>50548.65</v>
      </c>
      <c r="K11" s="507">
        <v>0.192531703353093</v>
      </c>
      <c r="L11" s="455">
        <v>14853.53</v>
      </c>
      <c r="M11" s="507">
        <v>6.6096046994023175E-2</v>
      </c>
      <c r="N11" s="579"/>
      <c r="O11" s="591"/>
    </row>
    <row r="12" spans="1:21" x14ac:dyDescent="0.2">
      <c r="A12" s="436" t="s">
        <v>38</v>
      </c>
      <c r="B12" s="328">
        <v>42.338999999999999</v>
      </c>
      <c r="C12" s="507">
        <v>4.9695353480341535E-2</v>
      </c>
      <c r="D12" s="211">
        <v>41.923000000000002</v>
      </c>
      <c r="E12" s="507">
        <v>4.9118864535601096E-2</v>
      </c>
      <c r="F12" s="211">
        <v>41.923000000000002</v>
      </c>
      <c r="G12" s="507">
        <v>4.8971920258112221E-2</v>
      </c>
      <c r="H12" s="328">
        <v>18012.957999999999</v>
      </c>
      <c r="I12" s="507">
        <v>5.5531652161386842E-2</v>
      </c>
      <c r="J12" s="211">
        <v>17365.179000000004</v>
      </c>
      <c r="K12" s="507">
        <v>5.6450558860623432E-2</v>
      </c>
      <c r="L12" s="211">
        <v>17819.985000000008</v>
      </c>
      <c r="M12" s="507">
        <v>5.479448739810755E-2</v>
      </c>
      <c r="N12" s="579"/>
      <c r="O12" s="591"/>
    </row>
    <row r="13" spans="1:21" x14ac:dyDescent="0.2">
      <c r="A13" s="436" t="s">
        <v>59</v>
      </c>
      <c r="B13" s="454">
        <v>76.453999999999979</v>
      </c>
      <c r="C13" s="507">
        <v>7.0329722895151575E-2</v>
      </c>
      <c r="D13" s="455">
        <v>76.453999999999979</v>
      </c>
      <c r="E13" s="507">
        <v>7.027432207670202E-2</v>
      </c>
      <c r="F13" s="455">
        <v>76.453999999999979</v>
      </c>
      <c r="G13" s="507">
        <v>7.0354121758254839E-2</v>
      </c>
      <c r="H13" s="454">
        <v>29734.908999999996</v>
      </c>
      <c r="I13" s="507">
        <v>0.2291762948687189</v>
      </c>
      <c r="J13" s="455">
        <v>34822.561999999998</v>
      </c>
      <c r="K13" s="507">
        <v>0.16438684893199079</v>
      </c>
      <c r="L13" s="455">
        <v>36284.646000000001</v>
      </c>
      <c r="M13" s="507">
        <v>0.14389018698213552</v>
      </c>
      <c r="N13" s="579"/>
      <c r="O13" s="591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79"/>
      <c r="O14" s="591"/>
      <c r="P14" s="195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86.8</v>
      </c>
      <c r="C15" s="507">
        <v>0.30930086957017516</v>
      </c>
      <c r="D15" s="211">
        <v>86.8</v>
      </c>
      <c r="E15" s="499">
        <v>0.30946628118862152</v>
      </c>
      <c r="F15" s="211">
        <v>86.8</v>
      </c>
      <c r="G15" s="499">
        <v>0.31085162242701347</v>
      </c>
      <c r="H15" s="328">
        <v>17500.504999999997</v>
      </c>
      <c r="I15" s="499">
        <v>0.34548511560802614</v>
      </c>
      <c r="J15" s="211">
        <v>23402.782999999999</v>
      </c>
      <c r="K15" s="499">
        <v>0.34665128172252285</v>
      </c>
      <c r="L15" s="211">
        <v>14250.905999999999</v>
      </c>
      <c r="M15" s="499">
        <v>0.33537019927489337</v>
      </c>
      <c r="N15" s="579"/>
      <c r="O15" s="591"/>
      <c r="P15" s="195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174.38779999999983</v>
      </c>
      <c r="C16" s="508">
        <v>8.4487337579716437E-2</v>
      </c>
      <c r="D16" s="505">
        <v>174.33584999999985</v>
      </c>
      <c r="E16" s="500">
        <v>8.4638670158804413E-2</v>
      </c>
      <c r="F16" s="505">
        <v>169.11556999999996</v>
      </c>
      <c r="G16" s="500">
        <v>8.2489463172977243E-2</v>
      </c>
      <c r="H16" s="504">
        <v>3146.2810000000054</v>
      </c>
      <c r="I16" s="506">
        <v>6.0670593537967242E-2</v>
      </c>
      <c r="J16" s="505">
        <v>7051.3429999999998</v>
      </c>
      <c r="K16" s="506">
        <v>7.7505953576818623E-2</v>
      </c>
      <c r="L16" s="505">
        <v>9775.4489999999896</v>
      </c>
      <c r="M16" s="506">
        <v>6.3322249414955165E-2</v>
      </c>
      <c r="N16" s="579"/>
      <c r="O16" s="591"/>
      <c r="P16" s="195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581"/>
      <c r="O18" s="449"/>
      <c r="P18" s="595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0.3204785133627151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581"/>
      <c r="O19" s="449"/>
      <c r="P19" s="595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6.7196415885194913E-2</v>
      </c>
      <c r="J20" s="593" t="str">
        <f t="shared" ref="J20:J26" si="4">A10</f>
        <v>PE</v>
      </c>
      <c r="K20" s="579">
        <f t="shared" si="3"/>
        <v>5649492.5139999995</v>
      </c>
      <c r="L20" s="593" t="str">
        <f t="shared" ref="L20:L26" si="5">A10</f>
        <v>PE</v>
      </c>
      <c r="M20" s="591">
        <f>K20/SUM('3.1'!B8:D8)/1000</f>
        <v>0.44805567195358187</v>
      </c>
      <c r="N20" s="581"/>
      <c r="O20" s="449"/>
      <c r="P20" s="595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7.2627853993083386E-2</v>
      </c>
      <c r="J21" s="593" t="str">
        <f t="shared" si="4"/>
        <v>PPE</v>
      </c>
      <c r="K21" s="579">
        <f t="shared" si="3"/>
        <v>202534.61</v>
      </c>
      <c r="L21" s="593" t="str">
        <f t="shared" si="5"/>
        <v>PPE</v>
      </c>
      <c r="M21" s="591">
        <f>K21/SUM('3.1'!B9:D9)/1000</f>
        <v>0.23531163058859808</v>
      </c>
      <c r="N21" s="581"/>
      <c r="O21" s="449"/>
      <c r="P21" s="595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1431690.7090780206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6.8336773652626387E-2</v>
      </c>
      <c r="J22" s="593" t="str">
        <f t="shared" si="4"/>
        <v>PSE</v>
      </c>
      <c r="K22" s="579">
        <f t="shared" si="3"/>
        <v>53198.12200000001</v>
      </c>
      <c r="L22" s="593" t="str">
        <f t="shared" si="5"/>
        <v>PSE</v>
      </c>
      <c r="M22" s="591">
        <f>K22/SUM('3.1'!B10:D10)/1000</f>
        <v>5.5576506479094429E-2</v>
      </c>
      <c r="N22" s="581"/>
      <c r="O22" s="449"/>
      <c r="P22" s="595"/>
      <c r="Q22" s="509"/>
      <c r="R22" s="54"/>
      <c r="S22" s="54"/>
      <c r="T22" s="54"/>
    </row>
    <row r="23" spans="1:20" x14ac:dyDescent="0.2">
      <c r="A23" s="713"/>
      <c r="B23" s="452">
        <f>SUM(B24:B27)</f>
        <v>518380.723</v>
      </c>
      <c r="C23" s="573">
        <v>3.9539010287950344E-2</v>
      </c>
      <c r="D23" s="453">
        <f>SUM(D24:D27)</f>
        <v>451797.70199999999</v>
      </c>
      <c r="E23" s="573">
        <v>3.9539010287950344E-2</v>
      </c>
      <c r="F23" s="453">
        <f>SUM(F24:F27)</f>
        <v>461512.20500000002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100842.117</v>
      </c>
      <c r="L23" s="593" t="str">
        <f t="shared" si="5"/>
        <v>VE</v>
      </c>
      <c r="M23" s="591">
        <f>K23/SUM('3.1'!B11:D11)/1000</f>
        <v>0.16983966816747231</v>
      </c>
      <c r="N23" s="581"/>
      <c r="O23" s="449"/>
      <c r="P23" s="595"/>
      <c r="Q23" s="509"/>
      <c r="R23" s="512"/>
      <c r="S23" s="517"/>
      <c r="T23" s="517"/>
    </row>
    <row r="24" spans="1:20" x14ac:dyDescent="0.2">
      <c r="A24" s="444" t="s">
        <v>9</v>
      </c>
      <c r="B24" s="588">
        <v>193843.345</v>
      </c>
      <c r="C24" s="513">
        <v>0.3320456986417199</v>
      </c>
      <c r="D24" s="515">
        <v>174836.109</v>
      </c>
      <c r="E24" s="513">
        <v>0.31768294686759474</v>
      </c>
      <c r="F24" s="515">
        <v>175275.55100000001</v>
      </c>
      <c r="G24" s="513">
        <v>0.31122012413612404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581"/>
      <c r="O24" s="592"/>
      <c r="T24" s="459"/>
    </row>
    <row r="25" spans="1:20" x14ac:dyDescent="0.2">
      <c r="A25" s="444" t="s">
        <v>10</v>
      </c>
      <c r="B25" s="588">
        <v>149974.954</v>
      </c>
      <c r="C25" s="513">
        <v>7.2079849604635163E-2</v>
      </c>
      <c r="D25" s="515">
        <v>129180.82</v>
      </c>
      <c r="E25" s="513">
        <v>6.5094685444103684E-2</v>
      </c>
      <c r="F25" s="515">
        <v>133519.26500000001</v>
      </c>
      <c r="G25" s="513">
        <v>6.4311276603805062E-2</v>
      </c>
      <c r="H25" s="449"/>
      <c r="I25" s="449"/>
      <c r="J25" s="593" t="str">
        <f t="shared" si="4"/>
        <v>VTE</v>
      </c>
      <c r="K25" s="579">
        <f t="shared" si="3"/>
        <v>55154.194000000003</v>
      </c>
      <c r="L25" s="593" t="str">
        <f t="shared" si="5"/>
        <v>VTE</v>
      </c>
      <c r="M25" s="591">
        <f>K25/SUM('3.1'!B13:D13)/1000</f>
        <v>0.34329983641497291</v>
      </c>
      <c r="N25" s="581"/>
      <c r="O25" s="592"/>
    </row>
    <row r="26" spans="1:20" x14ac:dyDescent="0.2">
      <c r="A26" s="444" t="s">
        <v>199</v>
      </c>
      <c r="B26" s="588">
        <v>60624.951000000001</v>
      </c>
      <c r="C26" s="513">
        <v>7.2321831252041571E-2</v>
      </c>
      <c r="D26" s="515">
        <v>53388.496000000006</v>
      </c>
      <c r="E26" s="513">
        <v>7.3160661254520851E-2</v>
      </c>
      <c r="F26" s="515">
        <v>53984.508000000002</v>
      </c>
      <c r="G26" s="513">
        <v>7.2450321315339475E-2</v>
      </c>
      <c r="H26" s="449"/>
      <c r="I26" s="449"/>
      <c r="J26" s="593" t="str">
        <f t="shared" si="4"/>
        <v>FVE</v>
      </c>
      <c r="K26" s="579">
        <f t="shared" si="3"/>
        <v>19973.072999999997</v>
      </c>
      <c r="L26" s="593" t="str">
        <f t="shared" si="5"/>
        <v>FVE</v>
      </c>
      <c r="M26" s="591">
        <f>K26/SUM('3.1'!B14:D14)/1000</f>
        <v>6.7201157455881816E-2</v>
      </c>
      <c r="N26" s="581"/>
      <c r="O26" s="592"/>
    </row>
    <row r="27" spans="1:20" ht="12.75" thickBot="1" x14ac:dyDescent="0.25">
      <c r="A27" s="445" t="s">
        <v>197</v>
      </c>
      <c r="B27" s="589">
        <v>113937.473</v>
      </c>
      <c r="C27" s="514">
        <v>6.8477907997819235E-2</v>
      </c>
      <c r="D27" s="516">
        <v>94392.277000000002</v>
      </c>
      <c r="E27" s="514">
        <v>6.7780478353052745E-2</v>
      </c>
      <c r="F27" s="516">
        <v>98732.881000000008</v>
      </c>
      <c r="G27" s="514">
        <v>6.8712498974006816E-2</v>
      </c>
      <c r="H27" s="449"/>
      <c r="I27" s="449"/>
      <c r="J27" s="449"/>
      <c r="K27" s="449"/>
      <c r="L27" s="449"/>
      <c r="M27" s="449"/>
      <c r="N27" s="581"/>
      <c r="O27" s="592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</row>
    <row r="29" spans="1:20" x14ac:dyDescent="0.2">
      <c r="H29" s="449"/>
      <c r="I29" s="449"/>
      <c r="J29" s="449"/>
      <c r="K29" s="449"/>
      <c r="L29" s="449"/>
      <c r="M29" s="449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</row>
    <row r="32" spans="1:20" ht="12.75" customHeight="1" x14ac:dyDescent="0.2">
      <c r="H32" s="593" t="str">
        <f t="shared" si="6"/>
        <v>PE</v>
      </c>
      <c r="I32" s="594">
        <f t="shared" si="7"/>
        <v>0.40358563587889368</v>
      </c>
      <c r="J32" s="593" t="str">
        <f t="shared" si="8"/>
        <v>PE</v>
      </c>
      <c r="K32" s="498">
        <f t="shared" si="9"/>
        <v>2005132.764</v>
      </c>
      <c r="L32" s="498">
        <f t="shared" si="10"/>
        <v>1816089.7</v>
      </c>
      <c r="M32" s="498">
        <f t="shared" si="11"/>
        <v>1828270.05</v>
      </c>
    </row>
    <row r="33" spans="8:13" x14ac:dyDescent="0.2">
      <c r="H33" s="593" t="str">
        <f t="shared" si="6"/>
        <v>PPE</v>
      </c>
      <c r="I33" s="594">
        <f t="shared" si="7"/>
        <v>0.61972863953061974</v>
      </c>
      <c r="J33" s="593" t="str">
        <f t="shared" si="8"/>
        <v>PPE</v>
      </c>
      <c r="K33" s="498">
        <f t="shared" si="9"/>
        <v>137132.43</v>
      </c>
      <c r="L33" s="498">
        <f t="shared" si="10"/>
        <v>50548.65</v>
      </c>
      <c r="M33" s="498">
        <f t="shared" si="11"/>
        <v>14853.53</v>
      </c>
    </row>
    <row r="34" spans="8:13" ht="13.5" customHeight="1" x14ac:dyDescent="0.2">
      <c r="H34" s="593" t="str">
        <f t="shared" si="6"/>
        <v>PSE</v>
      </c>
      <c r="I34" s="594">
        <f t="shared" si="7"/>
        <v>4.8971920258112221E-2</v>
      </c>
      <c r="J34" s="593" t="str">
        <f t="shared" si="8"/>
        <v>PSE</v>
      </c>
      <c r="K34" s="498">
        <f t="shared" si="9"/>
        <v>18012.957999999999</v>
      </c>
      <c r="L34" s="498">
        <f t="shared" si="10"/>
        <v>17365.179000000004</v>
      </c>
      <c r="M34" s="498">
        <f t="shared" si="11"/>
        <v>17819.985000000008</v>
      </c>
    </row>
    <row r="35" spans="8:13" ht="12.75" customHeight="1" x14ac:dyDescent="0.2">
      <c r="H35" s="593" t="str">
        <f t="shared" si="6"/>
        <v>VE</v>
      </c>
      <c r="I35" s="594">
        <f t="shared" si="7"/>
        <v>7.0354121758254839E-2</v>
      </c>
      <c r="J35" s="593" t="str">
        <f t="shared" si="8"/>
        <v>VE</v>
      </c>
      <c r="K35" s="498">
        <f t="shared" si="9"/>
        <v>29734.908999999996</v>
      </c>
      <c r="L35" s="498">
        <f t="shared" si="10"/>
        <v>34822.561999999998</v>
      </c>
      <c r="M35" s="498">
        <f t="shared" si="11"/>
        <v>36284.646000000001</v>
      </c>
    </row>
    <row r="36" spans="8:13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</row>
    <row r="37" spans="8:13" ht="12.75" customHeight="1" x14ac:dyDescent="0.2">
      <c r="H37" s="593" t="str">
        <f t="shared" si="6"/>
        <v>VTE</v>
      </c>
      <c r="I37" s="594">
        <f t="shared" si="7"/>
        <v>0.31085162242701347</v>
      </c>
      <c r="J37" s="593" t="str">
        <f t="shared" si="8"/>
        <v>VTE</v>
      </c>
      <c r="K37" s="498">
        <f t="shared" si="9"/>
        <v>17500.504999999997</v>
      </c>
      <c r="L37" s="498">
        <f t="shared" si="10"/>
        <v>23402.782999999999</v>
      </c>
      <c r="M37" s="498">
        <f t="shared" si="11"/>
        <v>14250.905999999999</v>
      </c>
    </row>
    <row r="38" spans="8:13" ht="12.75" customHeight="1" x14ac:dyDescent="0.2">
      <c r="H38" s="593" t="str">
        <f t="shared" si="6"/>
        <v>FVE</v>
      </c>
      <c r="I38" s="594">
        <f t="shared" si="7"/>
        <v>8.2489463172977243E-2</v>
      </c>
      <c r="J38" s="593" t="str">
        <f t="shared" si="8"/>
        <v>FVE</v>
      </c>
      <c r="K38" s="498">
        <f t="shared" si="9"/>
        <v>3146.2810000000054</v>
      </c>
      <c r="L38" s="498">
        <f t="shared" si="10"/>
        <v>7051.3429999999998</v>
      </c>
      <c r="M38" s="498">
        <f t="shared" si="11"/>
        <v>9775.4489999999896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440" t="s">
        <v>417</v>
      </c>
      <c r="M1" s="441" t="str">
        <f>Obsah!$A$1</f>
        <v>I. čtvrtletí 2016</v>
      </c>
    </row>
    <row r="2" spans="1:24" ht="7.5" customHeight="1" x14ac:dyDescent="0.2"/>
    <row r="3" spans="1:24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56"/>
    </row>
    <row r="4" spans="1:24" ht="13.5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510"/>
    </row>
    <row r="5" spans="1:24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439"/>
    </row>
    <row r="6" spans="1:24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451" t="s">
        <v>348</v>
      </c>
      <c r="N6" s="439"/>
    </row>
    <row r="7" spans="1:24" x14ac:dyDescent="0.2">
      <c r="A7" s="700" t="s">
        <v>72</v>
      </c>
      <c r="B7" s="643">
        <f>F8</f>
        <v>2720.5343600000001</v>
      </c>
      <c r="C7" s="644"/>
      <c r="D7" s="644"/>
      <c r="E7" s="644"/>
      <c r="F7" s="644"/>
      <c r="G7" s="645"/>
      <c r="H7" s="643">
        <f>SUM(H8,J8,L8)</f>
        <v>2883701.2249999996</v>
      </c>
      <c r="I7" s="644"/>
      <c r="J7" s="644"/>
      <c r="K7" s="644"/>
      <c r="L7" s="644"/>
      <c r="M7" s="644"/>
      <c r="N7" s="511"/>
    </row>
    <row r="8" spans="1:24" x14ac:dyDescent="0.2">
      <c r="A8" s="704"/>
      <c r="B8" s="452">
        <f>SUM(B9:B16)</f>
        <v>2722.4947299999999</v>
      </c>
      <c r="C8" s="572">
        <v>0.13872745429278224</v>
      </c>
      <c r="D8" s="453">
        <f>SUM(D9:D16)</f>
        <v>2720.47876</v>
      </c>
      <c r="E8" s="572">
        <v>0.13860892868065303</v>
      </c>
      <c r="F8" s="453">
        <f>SUM(F9:F16)</f>
        <v>2720.5343600000001</v>
      </c>
      <c r="G8" s="572">
        <v>0.1385843863953877</v>
      </c>
      <c r="H8" s="452">
        <f t="shared" ref="H8" si="0">SUM(H9:H16)</f>
        <v>819847.6</v>
      </c>
      <c r="I8" s="572">
        <v>0.10630102046415497</v>
      </c>
      <c r="J8" s="453">
        <f t="shared" ref="J8" si="1">SUM(J9:J16)</f>
        <v>857294.09600000002</v>
      </c>
      <c r="K8" s="572">
        <v>0.12060630145318592</v>
      </c>
      <c r="L8" s="453">
        <f t="shared" ref="L8" si="2">SUM(L9:L16)</f>
        <v>1206559.5289999999</v>
      </c>
      <c r="M8" s="572">
        <v>0.15402794262011221</v>
      </c>
      <c r="N8" s="20"/>
    </row>
    <row r="9" spans="1:24" x14ac:dyDescent="0.2">
      <c r="A9" s="456" t="s">
        <v>8</v>
      </c>
      <c r="B9" s="328">
        <v>2040</v>
      </c>
      <c r="C9" s="507">
        <v>0.47552447552447552</v>
      </c>
      <c r="D9" s="211">
        <v>2040</v>
      </c>
      <c r="E9" s="507">
        <v>0.47552447552447552</v>
      </c>
      <c r="F9" s="211">
        <v>2040</v>
      </c>
      <c r="G9" s="507">
        <v>0.47552447552447552</v>
      </c>
      <c r="H9" s="328">
        <v>712397.84</v>
      </c>
      <c r="I9" s="507">
        <v>0.30788022250973934</v>
      </c>
      <c r="J9" s="211">
        <v>756487.75</v>
      </c>
      <c r="K9" s="507">
        <v>0.33175555758213071</v>
      </c>
      <c r="L9" s="211">
        <v>1115980.1599999999</v>
      </c>
      <c r="M9" s="507">
        <v>0.40836191655324239</v>
      </c>
      <c r="N9" s="579"/>
      <c r="O9" s="591"/>
      <c r="X9" s="498"/>
    </row>
    <row r="10" spans="1:24" x14ac:dyDescent="0.2">
      <c r="A10" s="436" t="s">
        <v>36</v>
      </c>
      <c r="B10" s="328">
        <v>15.26</v>
      </c>
      <c r="C10" s="507">
        <v>1.4050631256375032E-3</v>
      </c>
      <c r="D10" s="211">
        <v>15.26</v>
      </c>
      <c r="E10" s="507">
        <v>1.4050825315646354E-3</v>
      </c>
      <c r="F10" s="211">
        <v>15.26</v>
      </c>
      <c r="G10" s="507">
        <v>1.4047527036886813E-3</v>
      </c>
      <c r="H10" s="328">
        <v>7571.1869999999999</v>
      </c>
      <c r="I10" s="507">
        <v>1.7007351955363218E-3</v>
      </c>
      <c r="J10" s="211">
        <v>6801.1319999999996</v>
      </c>
      <c r="K10" s="507">
        <v>1.7266126769973462E-3</v>
      </c>
      <c r="L10" s="211">
        <v>4863.68</v>
      </c>
      <c r="M10" s="507">
        <v>1.1530251881878525E-3</v>
      </c>
      <c r="N10" s="579"/>
      <c r="O10" s="591"/>
      <c r="X10" s="498"/>
    </row>
    <row r="11" spans="1:24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79"/>
      <c r="O11" s="591"/>
      <c r="X11" s="498"/>
    </row>
    <row r="12" spans="1:24" x14ac:dyDescent="0.2">
      <c r="A12" s="436" t="s">
        <v>38</v>
      </c>
      <c r="B12" s="328">
        <v>74.91</v>
      </c>
      <c r="C12" s="507">
        <v>8.7925527981586357E-2</v>
      </c>
      <c r="D12" s="211">
        <v>74.573999999999998</v>
      </c>
      <c r="E12" s="507">
        <v>8.7374238577342167E-2</v>
      </c>
      <c r="F12" s="211">
        <v>74.97399999999999</v>
      </c>
      <c r="G12" s="507">
        <v>8.7580105179297874E-2</v>
      </c>
      <c r="H12" s="328">
        <v>41181.279000000002</v>
      </c>
      <c r="I12" s="507">
        <v>0.12695663094251511</v>
      </c>
      <c r="J12" s="211">
        <v>38033.708000000013</v>
      </c>
      <c r="K12" s="507">
        <v>0.12363961650736596</v>
      </c>
      <c r="L12" s="211">
        <v>40622.652999999991</v>
      </c>
      <c r="M12" s="507">
        <v>0.12491017517052873</v>
      </c>
      <c r="N12" s="579"/>
      <c r="O12" s="591"/>
      <c r="X12" s="498"/>
    </row>
    <row r="13" spans="1:24" x14ac:dyDescent="0.2">
      <c r="A13" s="436" t="s">
        <v>59</v>
      </c>
      <c r="B13" s="454">
        <v>16.446099999999994</v>
      </c>
      <c r="C13" s="507">
        <v>1.5128700338843648E-2</v>
      </c>
      <c r="D13" s="455">
        <v>16.446099999999994</v>
      </c>
      <c r="E13" s="507">
        <v>1.5116783010773132E-2</v>
      </c>
      <c r="F13" s="455">
        <v>16.450099999999992</v>
      </c>
      <c r="G13" s="507">
        <v>1.5137629664052471E-2</v>
      </c>
      <c r="H13" s="454">
        <v>2710.4060000000027</v>
      </c>
      <c r="I13" s="507">
        <v>2.0889951426114862E-2</v>
      </c>
      <c r="J13" s="455">
        <v>3459.1010000000006</v>
      </c>
      <c r="K13" s="507">
        <v>1.6329376153526511E-2</v>
      </c>
      <c r="L13" s="455">
        <v>5108.9320000000016</v>
      </c>
      <c r="M13" s="507">
        <v>2.0259951847374114E-2</v>
      </c>
      <c r="N13" s="579"/>
      <c r="O13" s="591"/>
      <c r="X13" s="498"/>
    </row>
    <row r="14" spans="1:24" x14ac:dyDescent="0.2">
      <c r="A14" s="436" t="s">
        <v>60</v>
      </c>
      <c r="B14" s="328">
        <v>475</v>
      </c>
      <c r="C14" s="507">
        <v>0.40546308151941957</v>
      </c>
      <c r="D14" s="211">
        <v>475</v>
      </c>
      <c r="E14" s="507">
        <v>0.40546308151941957</v>
      </c>
      <c r="F14" s="211">
        <v>475</v>
      </c>
      <c r="G14" s="507">
        <v>0.40546308151941957</v>
      </c>
      <c r="H14" s="328">
        <v>51553.73</v>
      </c>
      <c r="I14" s="507">
        <v>0.4319141073383474</v>
      </c>
      <c r="J14" s="211">
        <v>45861.440000000002</v>
      </c>
      <c r="K14" s="507">
        <v>0.42882648295342018</v>
      </c>
      <c r="L14" s="211">
        <v>31729.78</v>
      </c>
      <c r="M14" s="507">
        <v>0.39534484139933351</v>
      </c>
      <c r="N14" s="579"/>
      <c r="O14" s="591"/>
      <c r="P14" s="195"/>
      <c r="Q14" s="509"/>
      <c r="R14" s="156"/>
      <c r="S14" s="156"/>
      <c r="T14" s="156"/>
      <c r="U14" s="156"/>
      <c r="X14" s="498"/>
    </row>
    <row r="15" spans="1:24" x14ac:dyDescent="0.2">
      <c r="A15" s="436" t="s">
        <v>61</v>
      </c>
      <c r="B15" s="328">
        <v>10.91</v>
      </c>
      <c r="C15" s="507">
        <v>3.8876411140675249E-2</v>
      </c>
      <c r="D15" s="211">
        <v>10.91</v>
      </c>
      <c r="E15" s="499">
        <v>3.8897201932809454E-2</v>
      </c>
      <c r="F15" s="211">
        <v>10.91</v>
      </c>
      <c r="G15" s="499">
        <v>3.907132719675941E-2</v>
      </c>
      <c r="H15" s="328">
        <v>1906.4780000000001</v>
      </c>
      <c r="I15" s="499">
        <v>3.7636615185342288E-2</v>
      </c>
      <c r="J15" s="211">
        <v>2677.4749999999999</v>
      </c>
      <c r="K15" s="499">
        <v>3.9659819113393988E-2</v>
      </c>
      <c r="L15" s="211">
        <v>1582.5619999999999</v>
      </c>
      <c r="M15" s="499">
        <v>3.7242834476971062E-2</v>
      </c>
      <c r="N15" s="579"/>
      <c r="O15" s="591"/>
      <c r="P15" s="195"/>
      <c r="Q15" s="509"/>
      <c r="R15" s="156"/>
      <c r="S15" s="156"/>
      <c r="T15" s="156"/>
      <c r="U15" s="156"/>
      <c r="X15" s="498"/>
    </row>
    <row r="16" spans="1:24" ht="12.75" thickBot="1" x14ac:dyDescent="0.25">
      <c r="A16" s="165" t="s">
        <v>62</v>
      </c>
      <c r="B16" s="504">
        <v>89.968629999999834</v>
      </c>
      <c r="C16" s="508">
        <v>4.3587968965687951E-2</v>
      </c>
      <c r="D16" s="505">
        <v>88.288659999999823</v>
      </c>
      <c r="E16" s="500">
        <v>4.2863443018190582E-2</v>
      </c>
      <c r="F16" s="505">
        <v>87.940259999999824</v>
      </c>
      <c r="G16" s="500">
        <v>4.2894600649082938E-2</v>
      </c>
      <c r="H16" s="504">
        <v>2526.6799999999967</v>
      </c>
      <c r="I16" s="506">
        <v>4.8722658681951997E-2</v>
      </c>
      <c r="J16" s="505">
        <v>3973.4900000000048</v>
      </c>
      <c r="K16" s="506">
        <v>4.3675244769394057E-2</v>
      </c>
      <c r="L16" s="505">
        <v>6671.7619999999961</v>
      </c>
      <c r="M16" s="506">
        <v>4.3217552196448503E-2</v>
      </c>
      <c r="N16" s="579"/>
      <c r="O16" s="591"/>
      <c r="P16" s="195"/>
      <c r="Q16" s="509"/>
      <c r="R16" s="156"/>
      <c r="S16" s="156"/>
      <c r="T16" s="156"/>
      <c r="U16" s="156"/>
      <c r="X16" s="498"/>
    </row>
    <row r="17" spans="1:15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580"/>
      <c r="O17" s="459"/>
    </row>
    <row r="18" spans="1:15" x14ac:dyDescent="0.2">
      <c r="A18" s="443"/>
      <c r="B18" s="716" t="s">
        <v>349</v>
      </c>
      <c r="C18" s="717"/>
      <c r="D18" s="717"/>
      <c r="E18" s="717"/>
      <c r="F18" s="717"/>
      <c r="G18" s="717"/>
      <c r="H18" s="449"/>
      <c r="I18" s="449"/>
      <c r="J18" s="449"/>
      <c r="K18" s="449"/>
      <c r="L18" s="449"/>
      <c r="M18" s="449"/>
      <c r="N18" s="581"/>
      <c r="O18" s="449"/>
    </row>
    <row r="19" spans="1:15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1.4843405364123119E-2</v>
      </c>
      <c r="J19" s="593" t="str">
        <f>A9</f>
        <v>JE</v>
      </c>
      <c r="K19" s="579">
        <f t="shared" ref="K19:K26" si="3">H9+J9+L9</f>
        <v>2584865.75</v>
      </c>
      <c r="L19" s="593" t="str">
        <f>A9</f>
        <v>JE</v>
      </c>
      <c r="M19" s="591">
        <f>K19/SUM('3.1'!B7:D7)/1000</f>
        <v>0.35278841239866698</v>
      </c>
      <c r="N19" s="581"/>
      <c r="O19" s="449"/>
    </row>
    <row r="20" spans="1:15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6.1648453475598504E-2</v>
      </c>
      <c r="J20" s="593" t="str">
        <f t="shared" ref="J20:J26" si="4">A10</f>
        <v>PE</v>
      </c>
      <c r="K20" s="579">
        <f t="shared" si="3"/>
        <v>19235.999</v>
      </c>
      <c r="L20" s="593" t="str">
        <f t="shared" ref="L20:L26" si="5">A10</f>
        <v>PE</v>
      </c>
      <c r="M20" s="591">
        <f>K20/SUM('3.1'!B8:D8)/1000</f>
        <v>1.5255880835818786E-3</v>
      </c>
      <c r="N20" s="581"/>
      <c r="O20" s="449"/>
    </row>
    <row r="21" spans="1:15" x14ac:dyDescent="0.2">
      <c r="A21" s="438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4.4937422967787376E-2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581"/>
      <c r="O21" s="449"/>
    </row>
    <row r="22" spans="1:15" x14ac:dyDescent="0.2">
      <c r="A22" s="712" t="s">
        <v>72</v>
      </c>
      <c r="B22" s="643">
        <f>SUM(B23:F23)</f>
        <v>727532.22269628057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4.8913950935108357E-2</v>
      </c>
      <c r="J22" s="593" t="str">
        <f t="shared" si="4"/>
        <v>PSE</v>
      </c>
      <c r="K22" s="579">
        <f t="shared" si="3"/>
        <v>119837.64000000001</v>
      </c>
      <c r="L22" s="593" t="str">
        <f t="shared" si="5"/>
        <v>PSE</v>
      </c>
      <c r="M22" s="591">
        <f>K22/SUM('3.1'!B10:D10)/1000</f>
        <v>0.12519534760831191</v>
      </c>
      <c r="N22" s="581"/>
      <c r="O22" s="449"/>
    </row>
    <row r="23" spans="1:15" x14ac:dyDescent="0.2">
      <c r="A23" s="713"/>
      <c r="B23" s="452">
        <f>SUM(B24:B27)</f>
        <v>252855.84482513199</v>
      </c>
      <c r="C23" s="573">
        <v>3.9539010287950344E-2</v>
      </c>
      <c r="D23" s="453">
        <f>SUM(D24:D27)</f>
        <v>232758.91882301099</v>
      </c>
      <c r="E23" s="573">
        <v>3.9539010287950344E-2</v>
      </c>
      <c r="F23" s="453">
        <f>SUM(F24:F27)</f>
        <v>241917.37997011698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11278.439000000006</v>
      </c>
      <c r="L23" s="593" t="str">
        <f t="shared" si="5"/>
        <v>VE</v>
      </c>
      <c r="M23" s="591">
        <f>K23/SUM('3.1'!B11:D11)/1000</f>
        <v>1.8995300715544075E-2</v>
      </c>
      <c r="N23" s="581"/>
      <c r="O23" s="449"/>
    </row>
    <row r="24" spans="1:15" x14ac:dyDescent="0.2">
      <c r="A24" s="435" t="s">
        <v>9</v>
      </c>
      <c r="B24" s="588">
        <v>7771.62</v>
      </c>
      <c r="C24" s="513">
        <v>1.3312466272587092E-2</v>
      </c>
      <c r="D24" s="515">
        <v>9750.5119999999988</v>
      </c>
      <c r="E24" s="513">
        <v>1.7717000242940921E-2</v>
      </c>
      <c r="F24" s="515">
        <v>7671.8960000000006</v>
      </c>
      <c r="G24" s="513">
        <v>1.3622255995529199E-2</v>
      </c>
      <c r="H24" s="449"/>
      <c r="I24" s="449"/>
      <c r="J24" s="593" t="str">
        <f t="shared" si="4"/>
        <v>PVE</v>
      </c>
      <c r="K24" s="579">
        <f t="shared" si="3"/>
        <v>129144.95000000001</v>
      </c>
      <c r="L24" s="593" t="str">
        <f t="shared" si="5"/>
        <v>PVE</v>
      </c>
      <c r="M24" s="591">
        <f>K24/SUM('3.1'!B12:D12)/1000</f>
        <v>0.42126320360311392</v>
      </c>
      <c r="N24" s="581"/>
      <c r="O24" s="592"/>
    </row>
    <row r="25" spans="1:15" x14ac:dyDescent="0.2">
      <c r="A25" s="435" t="s">
        <v>10</v>
      </c>
      <c r="B25" s="588">
        <v>125035.693495502</v>
      </c>
      <c r="C25" s="513">
        <v>6.0093727265734267E-2</v>
      </c>
      <c r="D25" s="515">
        <v>123663.71505394901</v>
      </c>
      <c r="E25" s="513">
        <v>6.2314596178334222E-2</v>
      </c>
      <c r="F25" s="515">
        <v>129903.78936214399</v>
      </c>
      <c r="G25" s="513">
        <v>6.2569836117291916E-2</v>
      </c>
      <c r="H25" s="449"/>
      <c r="I25" s="449"/>
      <c r="J25" s="593" t="str">
        <f t="shared" si="4"/>
        <v>VTE</v>
      </c>
      <c r="K25" s="579">
        <f t="shared" si="3"/>
        <v>6166.5149999999994</v>
      </c>
      <c r="L25" s="593" t="str">
        <f t="shared" si="5"/>
        <v>VTE</v>
      </c>
      <c r="M25" s="591">
        <f>K25/SUM('3.1'!B13:D13)/1000</f>
        <v>3.8382640325602006E-2</v>
      </c>
      <c r="N25" s="581"/>
      <c r="O25" s="592"/>
    </row>
    <row r="26" spans="1:15" x14ac:dyDescent="0.2">
      <c r="A26" s="435" t="s">
        <v>199</v>
      </c>
      <c r="B26" s="588">
        <v>38400.095502730997</v>
      </c>
      <c r="C26" s="513">
        <v>4.5808947985966894E-2</v>
      </c>
      <c r="D26" s="515">
        <v>31503.972868945999</v>
      </c>
      <c r="E26" s="513">
        <v>4.3171313296343342E-2</v>
      </c>
      <c r="F26" s="515">
        <v>34042.210452384999</v>
      </c>
      <c r="G26" s="513">
        <v>4.568660856480717E-2</v>
      </c>
      <c r="H26" s="449"/>
      <c r="I26" s="449"/>
      <c r="J26" s="593" t="str">
        <f t="shared" si="4"/>
        <v>FVE</v>
      </c>
      <c r="K26" s="579">
        <f t="shared" si="3"/>
        <v>13171.931999999997</v>
      </c>
      <c r="L26" s="593" t="str">
        <f t="shared" si="5"/>
        <v>FVE</v>
      </c>
      <c r="M26" s="591">
        <f>K26/SUM('3.1'!B14:D14)/1000</f>
        <v>4.4318121519416075E-2</v>
      </c>
      <c r="N26" s="581"/>
      <c r="O26" s="592"/>
    </row>
    <row r="27" spans="1:15" ht="12.75" thickBot="1" x14ac:dyDescent="0.25">
      <c r="A27" s="437" t="s">
        <v>197</v>
      </c>
      <c r="B27" s="589">
        <v>81648.435826899004</v>
      </c>
      <c r="C27" s="514">
        <v>4.9071775329967503E-2</v>
      </c>
      <c r="D27" s="516">
        <v>67840.718900116</v>
      </c>
      <c r="E27" s="514">
        <v>4.8714540267577704E-2</v>
      </c>
      <c r="F27" s="516">
        <v>70299.484155587998</v>
      </c>
      <c r="G27" s="514">
        <v>4.8924463501820115E-2</v>
      </c>
      <c r="H27" s="449"/>
      <c r="I27" s="449"/>
      <c r="J27" s="449"/>
      <c r="K27" s="449"/>
      <c r="L27" s="449"/>
      <c r="M27" s="449"/>
      <c r="N27" s="581"/>
      <c r="O27" s="592"/>
    </row>
    <row r="28" spans="1:15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449"/>
      <c r="O28" s="449"/>
    </row>
    <row r="29" spans="1:15" x14ac:dyDescent="0.2">
      <c r="A29" s="195"/>
      <c r="B29" s="195"/>
      <c r="C29" s="509"/>
      <c r="D29" s="156"/>
      <c r="E29" s="156"/>
      <c r="F29" s="156"/>
      <c r="G29" s="459"/>
      <c r="H29" s="449"/>
      <c r="I29" s="449"/>
      <c r="J29" s="449"/>
      <c r="K29" s="449"/>
      <c r="L29" s="449"/>
      <c r="M29" s="449"/>
      <c r="N29" s="449"/>
      <c r="O29" s="449"/>
    </row>
    <row r="30" spans="1:15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</row>
    <row r="31" spans="1:15" x14ac:dyDescent="0.2">
      <c r="H31" s="593" t="str">
        <f t="shared" ref="H31:H38" si="6">A9</f>
        <v>JE</v>
      </c>
      <c r="I31" s="594">
        <f t="shared" ref="I31:I38" si="7">G9</f>
        <v>0.47552447552447552</v>
      </c>
      <c r="J31" s="593" t="str">
        <f t="shared" ref="J31:J38" si="8">A9</f>
        <v>JE</v>
      </c>
      <c r="K31" s="498">
        <f t="shared" ref="K31:K38" si="9">H9</f>
        <v>712397.84</v>
      </c>
      <c r="L31" s="498">
        <f t="shared" ref="L31:L38" si="10">J9</f>
        <v>756487.75</v>
      </c>
      <c r="M31" s="498">
        <f t="shared" ref="M31:M38" si="11">L9</f>
        <v>1115980.1599999999</v>
      </c>
    </row>
    <row r="32" spans="1:15" x14ac:dyDescent="0.2">
      <c r="H32" s="593" t="str">
        <f t="shared" si="6"/>
        <v>PE</v>
      </c>
      <c r="I32" s="594">
        <f t="shared" si="7"/>
        <v>1.4047527036886813E-3</v>
      </c>
      <c r="J32" s="593" t="str">
        <f t="shared" si="8"/>
        <v>PE</v>
      </c>
      <c r="K32" s="498">
        <f t="shared" si="9"/>
        <v>7571.1869999999999</v>
      </c>
      <c r="L32" s="498">
        <f t="shared" si="10"/>
        <v>6801.1319999999996</v>
      </c>
      <c r="M32" s="498">
        <f t="shared" si="11"/>
        <v>4863.68</v>
      </c>
    </row>
    <row r="33" spans="8:13" ht="12.75" customHeight="1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</row>
    <row r="34" spans="8:13" x14ac:dyDescent="0.2">
      <c r="H34" s="593" t="str">
        <f t="shared" si="6"/>
        <v>PSE</v>
      </c>
      <c r="I34" s="594">
        <f t="shared" si="7"/>
        <v>8.7580105179297874E-2</v>
      </c>
      <c r="J34" s="593" t="str">
        <f t="shared" si="8"/>
        <v>PSE</v>
      </c>
      <c r="K34" s="498">
        <f t="shared" si="9"/>
        <v>41181.279000000002</v>
      </c>
      <c r="L34" s="498">
        <f t="shared" si="10"/>
        <v>38033.708000000013</v>
      </c>
      <c r="M34" s="498">
        <f t="shared" si="11"/>
        <v>40622.652999999991</v>
      </c>
    </row>
    <row r="35" spans="8:13" ht="13.5" customHeight="1" x14ac:dyDescent="0.2">
      <c r="H35" s="593" t="str">
        <f t="shared" si="6"/>
        <v>VE</v>
      </c>
      <c r="I35" s="594">
        <f t="shared" si="7"/>
        <v>1.5137629664052471E-2</v>
      </c>
      <c r="J35" s="593" t="str">
        <f t="shared" si="8"/>
        <v>VE</v>
      </c>
      <c r="K35" s="498">
        <f t="shared" si="9"/>
        <v>2710.4060000000027</v>
      </c>
      <c r="L35" s="498">
        <f t="shared" si="10"/>
        <v>3459.1010000000006</v>
      </c>
      <c r="M35" s="498">
        <f t="shared" si="11"/>
        <v>5108.9320000000016</v>
      </c>
    </row>
    <row r="36" spans="8:13" ht="12.75" customHeight="1" x14ac:dyDescent="0.2">
      <c r="H36" s="593" t="str">
        <f t="shared" si="6"/>
        <v>PVE</v>
      </c>
      <c r="I36" s="594">
        <f t="shared" si="7"/>
        <v>0.40546308151941957</v>
      </c>
      <c r="J36" s="593" t="str">
        <f t="shared" si="8"/>
        <v>PVE</v>
      </c>
      <c r="K36" s="498">
        <f t="shared" si="9"/>
        <v>51553.73</v>
      </c>
      <c r="L36" s="498">
        <f t="shared" si="10"/>
        <v>45861.440000000002</v>
      </c>
      <c r="M36" s="498">
        <f t="shared" si="11"/>
        <v>31729.78</v>
      </c>
    </row>
    <row r="37" spans="8:13" ht="12.75" customHeight="1" x14ac:dyDescent="0.2">
      <c r="H37" s="593" t="str">
        <f t="shared" si="6"/>
        <v>VTE</v>
      </c>
      <c r="I37" s="594">
        <f t="shared" si="7"/>
        <v>3.907132719675941E-2</v>
      </c>
      <c r="J37" s="593" t="str">
        <f t="shared" si="8"/>
        <v>VTE</v>
      </c>
      <c r="K37" s="498">
        <f t="shared" si="9"/>
        <v>1906.4780000000001</v>
      </c>
      <c r="L37" s="498">
        <f t="shared" si="10"/>
        <v>2677.4749999999999</v>
      </c>
      <c r="M37" s="498">
        <f t="shared" si="11"/>
        <v>1582.5619999999999</v>
      </c>
    </row>
    <row r="38" spans="8:13" ht="12.75" customHeight="1" x14ac:dyDescent="0.2">
      <c r="H38" s="593" t="str">
        <f t="shared" si="6"/>
        <v>FVE</v>
      </c>
      <c r="I38" s="594">
        <f t="shared" si="7"/>
        <v>4.2894600649082938E-2</v>
      </c>
      <c r="J38" s="593" t="str">
        <f t="shared" si="8"/>
        <v>FVE</v>
      </c>
      <c r="K38" s="498">
        <f t="shared" si="9"/>
        <v>2526.6799999999967</v>
      </c>
      <c r="L38" s="498">
        <f t="shared" si="10"/>
        <v>3973.4900000000048</v>
      </c>
      <c r="M38" s="498">
        <f t="shared" si="11"/>
        <v>6671.7619999999961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40" t="s">
        <v>418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1" t="str">
        <f>Obsah!$A$1</f>
        <v>I. čtvrtletí 2016</v>
      </c>
      <c r="N1" s="597"/>
      <c r="O1" s="597"/>
      <c r="P1" s="598"/>
    </row>
    <row r="2" spans="1:21" ht="7.5" customHeight="1" x14ac:dyDescent="0.3">
      <c r="A2" s="440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597"/>
      <c r="O2" s="597"/>
      <c r="P2" s="598"/>
    </row>
    <row r="3" spans="1:21" x14ac:dyDescent="0.2">
      <c r="A3" s="442"/>
      <c r="B3" s="716" t="s">
        <v>309</v>
      </c>
      <c r="C3" s="717"/>
      <c r="D3" s="717"/>
      <c r="E3" s="717"/>
      <c r="F3" s="717"/>
      <c r="G3" s="718"/>
      <c r="H3" s="716" t="s">
        <v>33</v>
      </c>
      <c r="I3" s="717"/>
      <c r="J3" s="717"/>
      <c r="K3" s="717"/>
      <c r="L3" s="717"/>
      <c r="M3" s="717"/>
      <c r="N3" s="244"/>
      <c r="O3" s="598"/>
      <c r="P3" s="598"/>
    </row>
    <row r="4" spans="1:21" ht="13.5" customHeight="1" x14ac:dyDescent="0.25">
      <c r="A4" s="442"/>
      <c r="B4" s="719" t="s">
        <v>277</v>
      </c>
      <c r="C4" s="720"/>
      <c r="D4" s="720"/>
      <c r="E4" s="720"/>
      <c r="F4" s="720"/>
      <c r="G4" s="721"/>
      <c r="H4" s="719" t="s">
        <v>5</v>
      </c>
      <c r="I4" s="720"/>
      <c r="J4" s="720"/>
      <c r="K4" s="720"/>
      <c r="L4" s="720"/>
      <c r="M4" s="720"/>
      <c r="N4" s="244"/>
      <c r="O4" s="598"/>
      <c r="P4" s="598"/>
    </row>
    <row r="5" spans="1:21" x14ac:dyDescent="0.2">
      <c r="A5" s="170"/>
      <c r="B5" s="714" t="s">
        <v>83</v>
      </c>
      <c r="C5" s="715"/>
      <c r="D5" s="714" t="s">
        <v>84</v>
      </c>
      <c r="E5" s="715"/>
      <c r="F5" s="714" t="s">
        <v>85</v>
      </c>
      <c r="G5" s="715"/>
      <c r="H5" s="714" t="s">
        <v>83</v>
      </c>
      <c r="I5" s="715"/>
      <c r="J5" s="714" t="s">
        <v>84</v>
      </c>
      <c r="K5" s="715"/>
      <c r="L5" s="714" t="s">
        <v>85</v>
      </c>
      <c r="M5" s="722"/>
      <c r="N5" s="244"/>
      <c r="O5" s="598"/>
      <c r="P5" s="598"/>
    </row>
    <row r="6" spans="1:21" x14ac:dyDescent="0.2">
      <c r="A6" s="574"/>
      <c r="B6" s="450" t="s">
        <v>350</v>
      </c>
      <c r="C6" s="450" t="s">
        <v>348</v>
      </c>
      <c r="D6" s="450" t="s">
        <v>350</v>
      </c>
      <c r="E6" s="450" t="s">
        <v>348</v>
      </c>
      <c r="F6" s="450" t="s">
        <v>350</v>
      </c>
      <c r="G6" s="450" t="s">
        <v>348</v>
      </c>
      <c r="H6" s="450" t="s">
        <v>350</v>
      </c>
      <c r="I6" s="450" t="s">
        <v>348</v>
      </c>
      <c r="J6" s="450" t="s">
        <v>350</v>
      </c>
      <c r="K6" s="450" t="s">
        <v>348</v>
      </c>
      <c r="L6" s="450" t="s">
        <v>350</v>
      </c>
      <c r="M6" s="577" t="s">
        <v>348</v>
      </c>
      <c r="N6" s="244"/>
      <c r="O6" s="598"/>
      <c r="P6" s="598"/>
    </row>
    <row r="7" spans="1:21" x14ac:dyDescent="0.2">
      <c r="A7" s="700" t="s">
        <v>72</v>
      </c>
      <c r="B7" s="643">
        <f>F8</f>
        <v>334.64013000000045</v>
      </c>
      <c r="C7" s="644"/>
      <c r="D7" s="644"/>
      <c r="E7" s="644"/>
      <c r="F7" s="644"/>
      <c r="G7" s="645"/>
      <c r="H7" s="643">
        <f>SUM(H8,J8,L8)</f>
        <v>200747.71500000003</v>
      </c>
      <c r="I7" s="644"/>
      <c r="J7" s="644"/>
      <c r="K7" s="644"/>
      <c r="L7" s="644"/>
      <c r="M7" s="644"/>
      <c r="N7" s="244"/>
      <c r="O7" s="598"/>
      <c r="P7" s="598"/>
    </row>
    <row r="8" spans="1:21" x14ac:dyDescent="0.2">
      <c r="A8" s="704"/>
      <c r="B8" s="452">
        <f>SUM(B9:B16)</f>
        <v>333.28546000000046</v>
      </c>
      <c r="C8" s="572">
        <v>1.6982895470508026E-2</v>
      </c>
      <c r="D8" s="453">
        <f>SUM(D9:D16)</f>
        <v>334.76127000000042</v>
      </c>
      <c r="E8" s="572">
        <v>1.705615264515974E-2</v>
      </c>
      <c r="F8" s="453">
        <f>SUM(F9:F16)</f>
        <v>334.64013000000045</v>
      </c>
      <c r="G8" s="572">
        <v>1.704661325406779E-2</v>
      </c>
      <c r="H8" s="452">
        <f t="shared" ref="H8" si="0">SUM(H9:H16)</f>
        <v>68226.507000000012</v>
      </c>
      <c r="I8" s="572">
        <v>8.8462139997785138E-3</v>
      </c>
      <c r="J8" s="453">
        <f t="shared" ref="J8" si="1">SUM(J9:J16)</f>
        <v>62187.978999999999</v>
      </c>
      <c r="K8" s="572">
        <v>8.7487621541235891E-3</v>
      </c>
      <c r="L8" s="453">
        <f t="shared" ref="L8" si="2">SUM(L9:L16)</f>
        <v>70333.229000000007</v>
      </c>
      <c r="M8" s="572">
        <v>8.9786556736888637E-3</v>
      </c>
      <c r="N8" s="244"/>
      <c r="O8" s="598"/>
      <c r="P8" s="598"/>
    </row>
    <row r="9" spans="1:21" x14ac:dyDescent="0.2">
      <c r="A9" s="456" t="s">
        <v>8</v>
      </c>
      <c r="B9" s="328">
        <v>0</v>
      </c>
      <c r="C9" s="507">
        <v>0</v>
      </c>
      <c r="D9" s="211">
        <v>0</v>
      </c>
      <c r="E9" s="507">
        <v>0</v>
      </c>
      <c r="F9" s="211">
        <v>0</v>
      </c>
      <c r="G9" s="507">
        <v>0</v>
      </c>
      <c r="H9" s="328">
        <v>0</v>
      </c>
      <c r="I9" s="507">
        <v>0</v>
      </c>
      <c r="J9" s="211">
        <v>0</v>
      </c>
      <c r="K9" s="507">
        <v>0</v>
      </c>
      <c r="L9" s="211">
        <v>0</v>
      </c>
      <c r="M9" s="507">
        <v>0</v>
      </c>
      <c r="N9" s="596"/>
      <c r="O9" s="599"/>
      <c r="P9" s="598"/>
    </row>
    <row r="10" spans="1:21" x14ac:dyDescent="0.2">
      <c r="A10" s="456" t="s">
        <v>36</v>
      </c>
      <c r="B10" s="328">
        <v>138.727</v>
      </c>
      <c r="C10" s="507">
        <v>1.2773276030820046E-2</v>
      </c>
      <c r="D10" s="211">
        <v>138.727</v>
      </c>
      <c r="E10" s="507">
        <v>1.2773452447992606E-2</v>
      </c>
      <c r="F10" s="211">
        <v>138.727</v>
      </c>
      <c r="G10" s="507">
        <v>1.2770454018651357E-2</v>
      </c>
      <c r="H10" s="328">
        <v>51663.69</v>
      </c>
      <c r="I10" s="507">
        <v>1.1605347472500405E-2</v>
      </c>
      <c r="J10" s="211">
        <v>41075.58</v>
      </c>
      <c r="K10" s="507">
        <v>1.0427913638938144E-2</v>
      </c>
      <c r="L10" s="211">
        <v>42017.520000000004</v>
      </c>
      <c r="M10" s="507">
        <v>9.9610292834205489E-3</v>
      </c>
      <c r="N10" s="596"/>
      <c r="O10" s="599"/>
      <c r="P10" s="598"/>
    </row>
    <row r="11" spans="1:21" x14ac:dyDescent="0.2">
      <c r="A11" s="436" t="s">
        <v>37</v>
      </c>
      <c r="B11" s="454">
        <v>0</v>
      </c>
      <c r="C11" s="507">
        <v>0</v>
      </c>
      <c r="D11" s="455">
        <v>0</v>
      </c>
      <c r="E11" s="507">
        <v>0</v>
      </c>
      <c r="F11" s="455">
        <v>0</v>
      </c>
      <c r="G11" s="507">
        <v>0</v>
      </c>
      <c r="H11" s="454">
        <v>0</v>
      </c>
      <c r="I11" s="507">
        <v>0</v>
      </c>
      <c r="J11" s="455">
        <v>0</v>
      </c>
      <c r="K11" s="507">
        <v>0</v>
      </c>
      <c r="L11" s="455">
        <v>0</v>
      </c>
      <c r="M11" s="507">
        <v>0</v>
      </c>
      <c r="N11" s="596"/>
      <c r="O11" s="599"/>
      <c r="P11" s="598"/>
    </row>
    <row r="12" spans="1:21" x14ac:dyDescent="0.2">
      <c r="A12" s="436" t="s">
        <v>38</v>
      </c>
      <c r="B12" s="328">
        <v>27.543999999999997</v>
      </c>
      <c r="C12" s="507">
        <v>3.2329738923038503E-2</v>
      </c>
      <c r="D12" s="211">
        <v>29.049999999999997</v>
      </c>
      <c r="E12" s="507">
        <v>3.4036281152570465E-2</v>
      </c>
      <c r="F12" s="211">
        <v>29.059999999999995</v>
      </c>
      <c r="G12" s="507">
        <v>3.3946139415135863E-2</v>
      </c>
      <c r="H12" s="328">
        <v>10788.141</v>
      </c>
      <c r="I12" s="507">
        <v>3.3258462795505109E-2</v>
      </c>
      <c r="J12" s="211">
        <v>10920.5</v>
      </c>
      <c r="K12" s="507">
        <v>3.5500257615394465E-2</v>
      </c>
      <c r="L12" s="211">
        <v>11786.392000000003</v>
      </c>
      <c r="M12" s="507">
        <v>3.6241854744162555E-2</v>
      </c>
      <c r="N12" s="596"/>
      <c r="O12" s="599"/>
      <c r="P12" s="598"/>
    </row>
    <row r="13" spans="1:21" x14ac:dyDescent="0.2">
      <c r="A13" s="436" t="s">
        <v>59</v>
      </c>
      <c r="B13" s="454">
        <v>7.6854999999999993</v>
      </c>
      <c r="C13" s="507">
        <v>7.0698601160264669E-3</v>
      </c>
      <c r="D13" s="455">
        <v>7.6805000000000003</v>
      </c>
      <c r="E13" s="507">
        <v>7.0596951200736398E-3</v>
      </c>
      <c r="F13" s="455">
        <v>7.6805000000000003</v>
      </c>
      <c r="G13" s="507">
        <v>7.0677117242299477E-3</v>
      </c>
      <c r="H13" s="454">
        <v>1562.3720000000001</v>
      </c>
      <c r="I13" s="507">
        <v>1.204169234775967E-2</v>
      </c>
      <c r="J13" s="455">
        <v>3229.4719999999998</v>
      </c>
      <c r="K13" s="507">
        <v>1.5245366661823852E-2</v>
      </c>
      <c r="L13" s="455">
        <v>3796.2470000000003</v>
      </c>
      <c r="M13" s="507">
        <v>1.5054375634817301E-2</v>
      </c>
      <c r="N13" s="596"/>
      <c r="O13" s="599"/>
      <c r="P13" s="598"/>
    </row>
    <row r="14" spans="1:21" x14ac:dyDescent="0.2">
      <c r="A14" s="436" t="s">
        <v>60</v>
      </c>
      <c r="B14" s="328">
        <v>0</v>
      </c>
      <c r="C14" s="507">
        <v>0</v>
      </c>
      <c r="D14" s="211">
        <v>0</v>
      </c>
      <c r="E14" s="507">
        <v>0</v>
      </c>
      <c r="F14" s="211">
        <v>0</v>
      </c>
      <c r="G14" s="507">
        <v>0</v>
      </c>
      <c r="H14" s="328">
        <v>0</v>
      </c>
      <c r="I14" s="507">
        <v>0</v>
      </c>
      <c r="J14" s="211">
        <v>0</v>
      </c>
      <c r="K14" s="507">
        <v>0</v>
      </c>
      <c r="L14" s="211">
        <v>0</v>
      </c>
      <c r="M14" s="507">
        <v>0</v>
      </c>
      <c r="N14" s="596"/>
      <c r="O14" s="599"/>
      <c r="P14" s="244"/>
      <c r="Q14" s="509"/>
      <c r="R14" s="156"/>
      <c r="S14" s="156"/>
      <c r="T14" s="156"/>
      <c r="U14" s="156"/>
    </row>
    <row r="15" spans="1:21" x14ac:dyDescent="0.2">
      <c r="A15" s="436" t="s">
        <v>61</v>
      </c>
      <c r="B15" s="328">
        <v>0.22500000000000001</v>
      </c>
      <c r="C15" s="507">
        <v>8.0175916651255091E-4</v>
      </c>
      <c r="D15" s="211">
        <v>0.22500000000000001</v>
      </c>
      <c r="E15" s="499">
        <v>8.0218794086912262E-4</v>
      </c>
      <c r="F15" s="211">
        <v>0.22500000000000001</v>
      </c>
      <c r="G15" s="499">
        <v>8.0577897518523079E-4</v>
      </c>
      <c r="H15" s="328">
        <v>29.611000000000001</v>
      </c>
      <c r="I15" s="499">
        <v>5.8456368877751036E-4</v>
      </c>
      <c r="J15" s="211">
        <v>39.915999999999997</v>
      </c>
      <c r="K15" s="499">
        <v>5.9125158581508112E-4</v>
      </c>
      <c r="L15" s="211">
        <v>10.355</v>
      </c>
      <c r="M15" s="499">
        <v>2.4368685145291963E-4</v>
      </c>
      <c r="N15" s="596"/>
      <c r="O15" s="599"/>
      <c r="P15" s="244"/>
      <c r="Q15" s="509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504">
        <v>159.10396000000046</v>
      </c>
      <c r="C16" s="508">
        <v>7.7082628364998879E-2</v>
      </c>
      <c r="D16" s="505">
        <v>159.07877000000045</v>
      </c>
      <c r="E16" s="500">
        <v>7.7231479029117422E-2</v>
      </c>
      <c r="F16" s="505">
        <v>158.94763000000046</v>
      </c>
      <c r="G16" s="500">
        <v>7.7529849388303235E-2</v>
      </c>
      <c r="H16" s="504">
        <v>4182.6930000000066</v>
      </c>
      <c r="I16" s="506">
        <v>8.0656008442062485E-2</v>
      </c>
      <c r="J16" s="505">
        <v>6922.5109999999959</v>
      </c>
      <c r="K16" s="506">
        <v>7.6089876240741081E-2</v>
      </c>
      <c r="L16" s="505">
        <v>12722.714999999989</v>
      </c>
      <c r="M16" s="506">
        <v>8.241370114716895E-2</v>
      </c>
      <c r="N16" s="596"/>
      <c r="O16" s="599"/>
      <c r="P16" s="244"/>
      <c r="Q16" s="509"/>
      <c r="R16" s="156"/>
      <c r="S16" s="156"/>
      <c r="T16" s="156"/>
      <c r="U16" s="156"/>
    </row>
    <row r="17" spans="1:20" x14ac:dyDescent="0.2">
      <c r="A17" s="187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9"/>
      <c r="M17" s="459" t="s">
        <v>148</v>
      </c>
      <c r="N17" s="600"/>
      <c r="O17" s="598"/>
      <c r="P17" s="598"/>
    </row>
    <row r="18" spans="1:20" x14ac:dyDescent="0.2">
      <c r="A18" s="578"/>
      <c r="B18" s="716" t="s">
        <v>349</v>
      </c>
      <c r="C18" s="717"/>
      <c r="D18" s="717"/>
      <c r="E18" s="717"/>
      <c r="F18" s="717"/>
      <c r="G18" s="717"/>
      <c r="H18" s="53"/>
      <c r="I18" s="53"/>
      <c r="J18" s="53"/>
      <c r="K18" s="53"/>
      <c r="L18" s="53"/>
      <c r="M18" s="53"/>
      <c r="N18" s="601"/>
      <c r="O18" s="597"/>
      <c r="P18" s="603"/>
      <c r="Q18" s="509"/>
      <c r="R18" s="54"/>
      <c r="S18" s="54"/>
      <c r="T18" s="54"/>
    </row>
    <row r="19" spans="1:20" x14ac:dyDescent="0.2">
      <c r="A19" s="501"/>
      <c r="B19" s="723" t="s">
        <v>5</v>
      </c>
      <c r="C19" s="724"/>
      <c r="D19" s="724"/>
      <c r="E19" s="724"/>
      <c r="F19" s="724"/>
      <c r="G19" s="724"/>
      <c r="H19" s="581" t="str">
        <f>A24</f>
        <v>VO z vvn</v>
      </c>
      <c r="I19" s="592">
        <f>(B24+D24+F24)/'12'!B24</f>
        <v>5.5998697674973015E-2</v>
      </c>
      <c r="J19" s="593" t="str">
        <f>A9</f>
        <v>JE</v>
      </c>
      <c r="K19" s="579">
        <f t="shared" ref="K19:K26" si="3">H9+J9+L9</f>
        <v>0</v>
      </c>
      <c r="L19" s="593" t="str">
        <f>A9</f>
        <v>JE</v>
      </c>
      <c r="M19" s="591">
        <f>K19/SUM('3.1'!B7:D7)/1000</f>
        <v>0</v>
      </c>
      <c r="N19" s="601"/>
      <c r="O19" s="597"/>
      <c r="P19" s="603"/>
      <c r="Q19" s="509"/>
      <c r="R19" s="54"/>
      <c r="S19" s="54"/>
      <c r="T19" s="54"/>
    </row>
    <row r="20" spans="1:20" x14ac:dyDescent="0.2">
      <c r="A20" s="502"/>
      <c r="B20" s="722" t="s">
        <v>83</v>
      </c>
      <c r="C20" s="715"/>
      <c r="D20" s="714" t="s">
        <v>84</v>
      </c>
      <c r="E20" s="715"/>
      <c r="F20" s="714" t="s">
        <v>85</v>
      </c>
      <c r="G20" s="722"/>
      <c r="H20" s="581" t="str">
        <f>A25</f>
        <v>VO z vn</v>
      </c>
      <c r="I20" s="592">
        <f>(B25+D25+F25)/'12'!C24</f>
        <v>4.3681832826291123E-2</v>
      </c>
      <c r="J20" s="593" t="str">
        <f t="shared" ref="J20:J26" si="4">A10</f>
        <v>PE</v>
      </c>
      <c r="K20" s="579">
        <f t="shared" si="3"/>
        <v>134756.79</v>
      </c>
      <c r="L20" s="593" t="str">
        <f t="shared" ref="L20:L26" si="5">A10</f>
        <v>PE</v>
      </c>
      <c r="M20" s="591">
        <f>K20/SUM('3.1'!B8:D8)/1000</f>
        <v>1.068742793164762E-2</v>
      </c>
      <c r="N20" s="601"/>
      <c r="O20" s="597"/>
      <c r="P20" s="603"/>
      <c r="Q20" s="509"/>
      <c r="R20" s="517"/>
      <c r="S20" s="517"/>
      <c r="T20" s="517"/>
    </row>
    <row r="21" spans="1:20" x14ac:dyDescent="0.2">
      <c r="A21" s="575"/>
      <c r="B21" s="576" t="s">
        <v>350</v>
      </c>
      <c r="C21" s="450" t="s">
        <v>348</v>
      </c>
      <c r="D21" s="450" t="s">
        <v>350</v>
      </c>
      <c r="E21" s="450" t="s">
        <v>348</v>
      </c>
      <c r="F21" s="450" t="s">
        <v>350</v>
      </c>
      <c r="G21" s="577" t="s">
        <v>348</v>
      </c>
      <c r="H21" s="581" t="str">
        <f>A26</f>
        <v>MOP</v>
      </c>
      <c r="I21" s="592">
        <f>(B26+D26+F26)/'12'!D24</f>
        <v>5.0338502710254605E-2</v>
      </c>
      <c r="J21" s="593" t="str">
        <f t="shared" si="4"/>
        <v>PPE</v>
      </c>
      <c r="K21" s="579">
        <f t="shared" si="3"/>
        <v>0</v>
      </c>
      <c r="L21" s="593" t="str">
        <f t="shared" si="5"/>
        <v>PPE</v>
      </c>
      <c r="M21" s="591">
        <f>K21/SUM('3.1'!B9:D9)/1000</f>
        <v>0</v>
      </c>
      <c r="N21" s="601"/>
      <c r="O21" s="597"/>
      <c r="P21" s="603"/>
      <c r="Q21" s="509"/>
      <c r="R21" s="54"/>
      <c r="S21" s="54"/>
      <c r="T21" s="54"/>
    </row>
    <row r="22" spans="1:20" x14ac:dyDescent="0.2">
      <c r="A22" s="712" t="s">
        <v>72</v>
      </c>
      <c r="B22" s="643">
        <f>SUM(B23:F23)</f>
        <v>752488.47605537949</v>
      </c>
      <c r="C22" s="644"/>
      <c r="D22" s="644"/>
      <c r="E22" s="644"/>
      <c r="F22" s="644"/>
      <c r="G22" s="644"/>
      <c r="H22" s="581" t="str">
        <f>A27</f>
        <v>MOO</v>
      </c>
      <c r="I22" s="592">
        <f>(B27+D27+F27)/'12'!E24</f>
        <v>6.069751190823789E-2</v>
      </c>
      <c r="J22" s="593" t="str">
        <f t="shared" si="4"/>
        <v>PSE</v>
      </c>
      <c r="K22" s="579">
        <f t="shared" si="3"/>
        <v>33495.033000000003</v>
      </c>
      <c r="L22" s="593" t="str">
        <f t="shared" si="5"/>
        <v>PSE</v>
      </c>
      <c r="M22" s="591">
        <f>K22/SUM('3.1'!B10:D10)/1000</f>
        <v>3.499253072396017E-2</v>
      </c>
      <c r="N22" s="601"/>
      <c r="O22" s="597"/>
      <c r="P22" s="603"/>
      <c r="Q22" s="509"/>
      <c r="R22" s="54"/>
      <c r="S22" s="54"/>
      <c r="T22" s="54"/>
    </row>
    <row r="23" spans="1:20" x14ac:dyDescent="0.2">
      <c r="A23" s="713"/>
      <c r="B23" s="452">
        <f>SUM(B24:B27)</f>
        <v>264092.69029713597</v>
      </c>
      <c r="C23" s="573">
        <v>3.9539010287950344E-2</v>
      </c>
      <c r="D23" s="453">
        <f>SUM(D24:D27)</f>
        <v>241468.41220865102</v>
      </c>
      <c r="E23" s="573">
        <v>3.9539010287950344E-2</v>
      </c>
      <c r="F23" s="453">
        <f>SUM(F24:F27)</f>
        <v>246927.29447157201</v>
      </c>
      <c r="G23" s="573">
        <v>3.9539010287950344E-2</v>
      </c>
      <c r="H23" s="449"/>
      <c r="I23" s="449"/>
      <c r="J23" s="593" t="str">
        <f t="shared" si="4"/>
        <v>VE</v>
      </c>
      <c r="K23" s="579">
        <f t="shared" si="3"/>
        <v>8588.0910000000003</v>
      </c>
      <c r="L23" s="593" t="str">
        <f t="shared" si="5"/>
        <v>VE</v>
      </c>
      <c r="M23" s="591">
        <f>K23/SUM('3.1'!B11:D11)/1000</f>
        <v>1.4464179938150799E-2</v>
      </c>
      <c r="N23" s="601"/>
      <c r="O23" s="597"/>
      <c r="P23" s="603"/>
      <c r="Q23" s="509"/>
      <c r="R23" s="512"/>
      <c r="S23" s="517"/>
      <c r="T23" s="517"/>
    </row>
    <row r="24" spans="1:20" x14ac:dyDescent="0.2">
      <c r="A24" s="444" t="s">
        <v>9</v>
      </c>
      <c r="B24" s="588">
        <v>30106.581000000002</v>
      </c>
      <c r="C24" s="513">
        <v>5.1571338298245582E-2</v>
      </c>
      <c r="D24" s="515">
        <v>33255.06</v>
      </c>
      <c r="E24" s="513">
        <v>6.0425535202563198E-2</v>
      </c>
      <c r="F24" s="515">
        <v>31686.141</v>
      </c>
      <c r="G24" s="513">
        <v>5.6262066666757933E-2</v>
      </c>
      <c r="H24" s="449"/>
      <c r="I24" s="449"/>
      <c r="J24" s="593" t="str">
        <f t="shared" si="4"/>
        <v>PVE</v>
      </c>
      <c r="K24" s="579">
        <f t="shared" si="3"/>
        <v>0</v>
      </c>
      <c r="L24" s="593" t="str">
        <f t="shared" si="5"/>
        <v>PVE</v>
      </c>
      <c r="M24" s="591">
        <f>K24/SUM('3.1'!B12:D12)/1000</f>
        <v>0</v>
      </c>
      <c r="N24" s="601"/>
      <c r="O24" s="602"/>
      <c r="P24" s="598"/>
      <c r="T24" s="459"/>
    </row>
    <row r="25" spans="1:20" x14ac:dyDescent="0.2">
      <c r="A25" s="444" t="s">
        <v>10</v>
      </c>
      <c r="B25" s="588">
        <v>90312.732237595992</v>
      </c>
      <c r="C25" s="513">
        <v>4.3405435264008176E-2</v>
      </c>
      <c r="D25" s="515">
        <v>88145.931890635009</v>
      </c>
      <c r="E25" s="513">
        <v>4.4417055949933386E-2</v>
      </c>
      <c r="F25" s="515">
        <v>89805.674493330007</v>
      </c>
      <c r="G25" s="513">
        <v>4.3256061759565756E-2</v>
      </c>
      <c r="H25" s="449"/>
      <c r="I25" s="449"/>
      <c r="J25" s="593" t="str">
        <f t="shared" si="4"/>
        <v>VTE</v>
      </c>
      <c r="K25" s="579">
        <f t="shared" si="3"/>
        <v>79.882000000000005</v>
      </c>
      <c r="L25" s="593" t="str">
        <f t="shared" si="5"/>
        <v>VTE</v>
      </c>
      <c r="M25" s="591">
        <f>K25/SUM('3.1'!B13:D13)/1000</f>
        <v>4.9721472736054967E-4</v>
      </c>
      <c r="N25" s="601"/>
      <c r="O25" s="602"/>
      <c r="P25" s="598"/>
    </row>
    <row r="26" spans="1:20" x14ac:dyDescent="0.2">
      <c r="A26" s="444" t="s">
        <v>199</v>
      </c>
      <c r="B26" s="588">
        <v>42355.833050711997</v>
      </c>
      <c r="C26" s="513">
        <v>5.0527899155468819E-2</v>
      </c>
      <c r="D26" s="515">
        <v>35884.542232521999</v>
      </c>
      <c r="E26" s="513">
        <v>4.9174204842689119E-2</v>
      </c>
      <c r="F26" s="515">
        <v>38199.324475622998</v>
      </c>
      <c r="G26" s="513">
        <v>5.1265695193291334E-2</v>
      </c>
      <c r="H26" s="449"/>
      <c r="I26" s="449"/>
      <c r="J26" s="593" t="str">
        <f t="shared" si="4"/>
        <v>FVE</v>
      </c>
      <c r="K26" s="579">
        <f t="shared" si="3"/>
        <v>23827.918999999991</v>
      </c>
      <c r="L26" s="593" t="str">
        <f t="shared" si="5"/>
        <v>FVE</v>
      </c>
      <c r="M26" s="591">
        <f>K26/SUM('3.1'!B14:D14)/1000</f>
        <v>8.0171125222693443E-2</v>
      </c>
      <c r="N26" s="601"/>
      <c r="O26" s="602"/>
      <c r="P26" s="598"/>
    </row>
    <row r="27" spans="1:20" ht="12.75" thickBot="1" x14ac:dyDescent="0.25">
      <c r="A27" s="445" t="s">
        <v>197</v>
      </c>
      <c r="B27" s="589">
        <v>101317.544008828</v>
      </c>
      <c r="C27" s="514">
        <v>6.0893166001685199E-2</v>
      </c>
      <c r="D27" s="516">
        <v>84182.878085493998</v>
      </c>
      <c r="E27" s="514">
        <v>6.0449391911284268E-2</v>
      </c>
      <c r="F27" s="516">
        <v>87236.154502619</v>
      </c>
      <c r="G27" s="514">
        <v>6.0711427804456632E-2</v>
      </c>
      <c r="H27" s="449"/>
      <c r="I27" s="449"/>
      <c r="J27" s="449"/>
      <c r="K27" s="449"/>
      <c r="L27" s="449"/>
      <c r="M27" s="449"/>
      <c r="N27" s="601"/>
      <c r="O27" s="602"/>
      <c r="P27" s="598"/>
    </row>
    <row r="28" spans="1:20" x14ac:dyDescent="0.2">
      <c r="A28" s="195"/>
      <c r="B28" s="195"/>
      <c r="C28" s="509"/>
      <c r="D28" s="156"/>
      <c r="E28" s="156"/>
      <c r="F28" s="156"/>
      <c r="G28" s="459" t="s">
        <v>147</v>
      </c>
      <c r="H28" s="449"/>
      <c r="I28" s="449"/>
      <c r="J28" s="449"/>
      <c r="K28" s="449"/>
      <c r="L28" s="449"/>
      <c r="M28" s="449"/>
      <c r="N28" s="598"/>
      <c r="O28" s="598"/>
      <c r="P28" s="598"/>
    </row>
    <row r="29" spans="1:20" x14ac:dyDescent="0.2">
      <c r="H29" s="449"/>
      <c r="I29" s="449"/>
      <c r="J29" s="449"/>
      <c r="K29" s="449"/>
      <c r="L29" s="449"/>
      <c r="M29" s="449"/>
      <c r="N29" s="598"/>
      <c r="O29" s="598"/>
      <c r="P29" s="598"/>
    </row>
    <row r="30" spans="1:20" x14ac:dyDescent="0.2">
      <c r="J30" s="593"/>
      <c r="K30" s="593" t="str">
        <f>H5</f>
        <v>Leden</v>
      </c>
      <c r="L30" s="593" t="str">
        <f>J5</f>
        <v>Únor</v>
      </c>
      <c r="M30" s="593" t="str">
        <f>L5</f>
        <v>Březen</v>
      </c>
      <c r="N30" s="598"/>
      <c r="O30" s="598"/>
      <c r="P30" s="598"/>
    </row>
    <row r="31" spans="1:20" x14ac:dyDescent="0.2">
      <c r="H31" s="593" t="str">
        <f t="shared" ref="H31:H38" si="6">A9</f>
        <v>JE</v>
      </c>
      <c r="I31" s="594">
        <f t="shared" ref="I31:I38" si="7">G9</f>
        <v>0</v>
      </c>
      <c r="J31" s="593" t="str">
        <f t="shared" ref="J31:J38" si="8">A9</f>
        <v>JE</v>
      </c>
      <c r="K31" s="498">
        <f t="shared" ref="K31:K38" si="9">H9</f>
        <v>0</v>
      </c>
      <c r="L31" s="498">
        <f t="shared" ref="L31:L38" si="10">J9</f>
        <v>0</v>
      </c>
      <c r="M31" s="498">
        <f t="shared" ref="M31:M38" si="11">L9</f>
        <v>0</v>
      </c>
      <c r="N31" s="598"/>
      <c r="O31" s="598"/>
      <c r="P31" s="598"/>
    </row>
    <row r="32" spans="1:20" ht="12.75" customHeight="1" x14ac:dyDescent="0.2">
      <c r="H32" s="593" t="str">
        <f t="shared" si="6"/>
        <v>PE</v>
      </c>
      <c r="I32" s="594">
        <f t="shared" si="7"/>
        <v>1.2770454018651357E-2</v>
      </c>
      <c r="J32" s="593" t="str">
        <f t="shared" si="8"/>
        <v>PE</v>
      </c>
      <c r="K32" s="498">
        <f t="shared" si="9"/>
        <v>51663.69</v>
      </c>
      <c r="L32" s="498">
        <f t="shared" si="10"/>
        <v>41075.58</v>
      </c>
      <c r="M32" s="498">
        <f t="shared" si="11"/>
        <v>42017.520000000004</v>
      </c>
      <c r="N32" s="598"/>
      <c r="O32" s="598"/>
      <c r="P32" s="598"/>
    </row>
    <row r="33" spans="8:16" x14ac:dyDescent="0.2">
      <c r="H33" s="593" t="str">
        <f t="shared" si="6"/>
        <v>PPE</v>
      </c>
      <c r="I33" s="594">
        <f t="shared" si="7"/>
        <v>0</v>
      </c>
      <c r="J33" s="593" t="str">
        <f t="shared" si="8"/>
        <v>PPE</v>
      </c>
      <c r="K33" s="498">
        <f t="shared" si="9"/>
        <v>0</v>
      </c>
      <c r="L33" s="498">
        <f t="shared" si="10"/>
        <v>0</v>
      </c>
      <c r="M33" s="498">
        <f t="shared" si="11"/>
        <v>0</v>
      </c>
      <c r="N33" s="598"/>
      <c r="O33" s="598"/>
      <c r="P33" s="598"/>
    </row>
    <row r="34" spans="8:16" ht="13.5" customHeight="1" x14ac:dyDescent="0.2">
      <c r="H34" s="593" t="str">
        <f t="shared" si="6"/>
        <v>PSE</v>
      </c>
      <c r="I34" s="594">
        <f t="shared" si="7"/>
        <v>3.3946139415135863E-2</v>
      </c>
      <c r="J34" s="593" t="str">
        <f t="shared" si="8"/>
        <v>PSE</v>
      </c>
      <c r="K34" s="498">
        <f t="shared" si="9"/>
        <v>10788.141</v>
      </c>
      <c r="L34" s="498">
        <f t="shared" si="10"/>
        <v>10920.5</v>
      </c>
      <c r="M34" s="498">
        <f t="shared" si="11"/>
        <v>11786.392000000003</v>
      </c>
      <c r="N34" s="598"/>
      <c r="O34" s="598"/>
      <c r="P34" s="598"/>
    </row>
    <row r="35" spans="8:16" ht="12.75" customHeight="1" x14ac:dyDescent="0.2">
      <c r="H35" s="593" t="str">
        <f t="shared" si="6"/>
        <v>VE</v>
      </c>
      <c r="I35" s="594">
        <f t="shared" si="7"/>
        <v>7.0677117242299477E-3</v>
      </c>
      <c r="J35" s="593" t="str">
        <f t="shared" si="8"/>
        <v>VE</v>
      </c>
      <c r="K35" s="498">
        <f t="shared" si="9"/>
        <v>1562.3720000000001</v>
      </c>
      <c r="L35" s="498">
        <f t="shared" si="10"/>
        <v>3229.4719999999998</v>
      </c>
      <c r="M35" s="498">
        <f t="shared" si="11"/>
        <v>3796.2470000000003</v>
      </c>
      <c r="N35" s="598"/>
      <c r="O35" s="598"/>
      <c r="P35" s="598"/>
    </row>
    <row r="36" spans="8:16" ht="12.75" customHeight="1" x14ac:dyDescent="0.2">
      <c r="H36" s="593" t="str">
        <f t="shared" si="6"/>
        <v>PVE</v>
      </c>
      <c r="I36" s="594">
        <f t="shared" si="7"/>
        <v>0</v>
      </c>
      <c r="J36" s="593" t="str">
        <f t="shared" si="8"/>
        <v>PVE</v>
      </c>
      <c r="K36" s="498">
        <f t="shared" si="9"/>
        <v>0</v>
      </c>
      <c r="L36" s="498">
        <f t="shared" si="10"/>
        <v>0</v>
      </c>
      <c r="M36" s="498">
        <f t="shared" si="11"/>
        <v>0</v>
      </c>
      <c r="N36" s="598"/>
      <c r="O36" s="598"/>
      <c r="P36" s="598"/>
    </row>
    <row r="37" spans="8:16" ht="12.75" customHeight="1" x14ac:dyDescent="0.2">
      <c r="H37" s="593" t="str">
        <f t="shared" si="6"/>
        <v>VTE</v>
      </c>
      <c r="I37" s="594">
        <f t="shared" si="7"/>
        <v>8.0577897518523079E-4</v>
      </c>
      <c r="J37" s="593" t="str">
        <f t="shared" si="8"/>
        <v>VTE</v>
      </c>
      <c r="K37" s="498">
        <f t="shared" si="9"/>
        <v>29.611000000000001</v>
      </c>
      <c r="L37" s="498">
        <f t="shared" si="10"/>
        <v>39.915999999999997</v>
      </c>
      <c r="M37" s="498">
        <f t="shared" si="11"/>
        <v>10.355</v>
      </c>
      <c r="N37" s="598"/>
      <c r="O37" s="598"/>
      <c r="P37" s="598"/>
    </row>
    <row r="38" spans="8:16" ht="12.75" customHeight="1" x14ac:dyDescent="0.2">
      <c r="H38" s="593" t="str">
        <f t="shared" si="6"/>
        <v>FVE</v>
      </c>
      <c r="I38" s="594">
        <f t="shared" si="7"/>
        <v>7.7529849388303235E-2</v>
      </c>
      <c r="J38" s="593" t="str">
        <f t="shared" si="8"/>
        <v>FVE</v>
      </c>
      <c r="K38" s="498">
        <f t="shared" si="9"/>
        <v>4182.6930000000066</v>
      </c>
      <c r="L38" s="498">
        <f t="shared" si="10"/>
        <v>6922.5109999999959</v>
      </c>
      <c r="M38" s="498">
        <f t="shared" si="11"/>
        <v>12722.714999999989</v>
      </c>
      <c r="N38" s="598"/>
      <c r="O38" s="598"/>
      <c r="P38" s="598"/>
    </row>
    <row r="39" spans="8:16" x14ac:dyDescent="0.2">
      <c r="N39" s="598"/>
      <c r="O39" s="598"/>
      <c r="P39" s="598"/>
    </row>
    <row r="40" spans="8:16" x14ac:dyDescent="0.2">
      <c r="N40" s="598"/>
      <c r="O40" s="598"/>
      <c r="P40" s="598"/>
    </row>
    <row r="41" spans="8:16" x14ac:dyDescent="0.2">
      <c r="N41" s="598"/>
      <c r="O41" s="598"/>
      <c r="P41" s="598"/>
    </row>
    <row r="42" spans="8:16" x14ac:dyDescent="0.2">
      <c r="N42" s="598"/>
      <c r="O42" s="598"/>
      <c r="P42" s="598"/>
    </row>
    <row r="43" spans="8:16" x14ac:dyDescent="0.2">
      <c r="N43" s="598"/>
      <c r="O43" s="598"/>
      <c r="P43" s="598"/>
    </row>
    <row r="44" spans="8:16" x14ac:dyDescent="0.2">
      <c r="N44" s="598"/>
      <c r="O44" s="598"/>
      <c r="P44" s="598"/>
    </row>
    <row r="45" spans="8:16" x14ac:dyDescent="0.2">
      <c r="N45" s="598"/>
      <c r="O45" s="598"/>
      <c r="P45" s="59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workbookViewId="0"/>
  </sheetViews>
  <sheetFormatPr defaultRowHeight="12" x14ac:dyDescent="0.2"/>
  <cols>
    <col min="1" max="1" width="15.85546875" style="21" customWidth="1"/>
    <col min="2" max="13" width="9.7109375" style="21" customWidth="1"/>
    <col min="14" max="14" width="11.5703125" style="21" customWidth="1"/>
    <col min="15" max="15" width="12.7109375" style="21" customWidth="1"/>
    <col min="16" max="16384" width="9.140625" style="21"/>
  </cols>
  <sheetData>
    <row r="1" spans="1:14" s="189" customFormat="1" ht="18.75" x14ac:dyDescent="0.3">
      <c r="A1" s="121" t="s">
        <v>404</v>
      </c>
      <c r="B1" s="213"/>
      <c r="N1" s="194" t="str">
        <f>Obsah!$A$1</f>
        <v>I. čtvrtletí 2016</v>
      </c>
    </row>
    <row r="2" spans="1:14" ht="7.5" customHeight="1" x14ac:dyDescent="0.2"/>
    <row r="3" spans="1:14" ht="12.75" customHeight="1" x14ac:dyDescent="0.2">
      <c r="A3" s="204"/>
      <c r="B3" s="733" t="s">
        <v>298</v>
      </c>
      <c r="C3" s="733"/>
      <c r="D3" s="733"/>
      <c r="E3" s="733" t="s">
        <v>303</v>
      </c>
      <c r="F3" s="733"/>
      <c r="G3" s="733"/>
      <c r="H3" s="733" t="s">
        <v>304</v>
      </c>
      <c r="I3" s="733"/>
      <c r="J3" s="733"/>
      <c r="K3" s="733" t="s">
        <v>305</v>
      </c>
      <c r="L3" s="733"/>
      <c r="M3" s="733"/>
      <c r="N3" s="726" t="s">
        <v>72</v>
      </c>
    </row>
    <row r="4" spans="1:14" x14ac:dyDescent="0.2">
      <c r="A4" s="204"/>
      <c r="B4" s="309" t="s">
        <v>83</v>
      </c>
      <c r="C4" s="309" t="s">
        <v>84</v>
      </c>
      <c r="D4" s="309" t="s">
        <v>85</v>
      </c>
      <c r="E4" s="309" t="s">
        <v>86</v>
      </c>
      <c r="F4" s="309" t="s">
        <v>87</v>
      </c>
      <c r="G4" s="309" t="s">
        <v>88</v>
      </c>
      <c r="H4" s="309" t="s">
        <v>89</v>
      </c>
      <c r="I4" s="309" t="s">
        <v>90</v>
      </c>
      <c r="J4" s="309" t="s">
        <v>91</v>
      </c>
      <c r="K4" s="309" t="s">
        <v>92</v>
      </c>
      <c r="L4" s="309" t="s">
        <v>93</v>
      </c>
      <c r="M4" s="309" t="s">
        <v>94</v>
      </c>
      <c r="N4" s="726"/>
    </row>
    <row r="5" spans="1:14" ht="12.75" customHeight="1" x14ac:dyDescent="0.2">
      <c r="A5" s="725" t="s">
        <v>110</v>
      </c>
      <c r="B5" s="727">
        <f>SUM(B6:D6)</f>
        <v>14645153.653000001</v>
      </c>
      <c r="C5" s="728"/>
      <c r="D5" s="729"/>
      <c r="E5" s="730">
        <f t="shared" ref="E5" si="0">SUM(E6:G6)</f>
        <v>0</v>
      </c>
      <c r="F5" s="731"/>
      <c r="G5" s="732"/>
      <c r="H5" s="730">
        <f t="shared" ref="H5" si="1">SUM(H6:J6)</f>
        <v>0</v>
      </c>
      <c r="I5" s="731"/>
      <c r="J5" s="732"/>
      <c r="K5" s="730">
        <f t="shared" ref="K5" si="2">SUM(K6:M6)</f>
        <v>0</v>
      </c>
      <c r="L5" s="731"/>
      <c r="M5" s="732"/>
      <c r="N5" s="769">
        <f>SUM(B6:M6)</f>
        <v>14645153.653000001</v>
      </c>
    </row>
    <row r="6" spans="1:14" x14ac:dyDescent="0.2">
      <c r="A6" s="703"/>
      <c r="B6" s="493">
        <f>SUM(B7:B10)</f>
        <v>5166586.7410000004</v>
      </c>
      <c r="C6" s="493">
        <f t="shared" ref="C6:D6" si="3">SUM(C7:C10)</f>
        <v>4657214.8600000013</v>
      </c>
      <c r="D6" s="494">
        <f t="shared" si="3"/>
        <v>4821352.0520000001</v>
      </c>
      <c r="E6" s="529">
        <f t="shared" ref="E6" si="4">SUM(E7:E10)</f>
        <v>0</v>
      </c>
      <c r="F6" s="529">
        <f t="shared" ref="F6" si="5">SUM(F7:F10)</f>
        <v>0</v>
      </c>
      <c r="G6" s="530">
        <f t="shared" ref="G6" si="6">SUM(G7:G10)</f>
        <v>0</v>
      </c>
      <c r="H6" s="529">
        <f t="shared" ref="H6" si="7">SUM(H7:H10)</f>
        <v>0</v>
      </c>
      <c r="I6" s="529">
        <f t="shared" ref="I6" si="8">SUM(I7:I10)</f>
        <v>0</v>
      </c>
      <c r="J6" s="530">
        <f t="shared" ref="J6" si="9">SUM(J7:J10)</f>
        <v>0</v>
      </c>
      <c r="K6" s="529">
        <f t="shared" ref="K6" si="10">SUM(K7:K10)</f>
        <v>0</v>
      </c>
      <c r="L6" s="529">
        <f t="shared" ref="L6" si="11">SUM(L7:L10)</f>
        <v>0</v>
      </c>
      <c r="M6" s="530">
        <f t="shared" ref="M6" si="12">SUM(M7:M10)</f>
        <v>0</v>
      </c>
      <c r="N6" s="770"/>
    </row>
    <row r="7" spans="1:14" x14ac:dyDescent="0.2">
      <c r="A7" s="220" t="s">
        <v>9</v>
      </c>
      <c r="B7" s="148">
        <v>583785.14100000006</v>
      </c>
      <c r="C7" s="177">
        <v>550347.79399999999</v>
      </c>
      <c r="D7" s="215">
        <v>563188.35899999994</v>
      </c>
      <c r="E7" s="337">
        <v>0</v>
      </c>
      <c r="F7" s="337">
        <v>0</v>
      </c>
      <c r="G7" s="338">
        <v>0</v>
      </c>
      <c r="H7" s="337">
        <v>0</v>
      </c>
      <c r="I7" s="337">
        <v>0</v>
      </c>
      <c r="J7" s="338">
        <v>0</v>
      </c>
      <c r="K7" s="337">
        <v>0</v>
      </c>
      <c r="L7" s="337">
        <v>0</v>
      </c>
      <c r="M7" s="338">
        <v>0</v>
      </c>
      <c r="N7" s="360">
        <f>SUM(B7:M7)</f>
        <v>1697321.294</v>
      </c>
    </row>
    <row r="8" spans="1:14" x14ac:dyDescent="0.2">
      <c r="A8" s="221" t="s">
        <v>10</v>
      </c>
      <c r="B8" s="214">
        <v>2080677.9540000001</v>
      </c>
      <c r="C8" s="175">
        <v>1984506.4020000002</v>
      </c>
      <c r="D8" s="216">
        <v>2076140.7960000001</v>
      </c>
      <c r="E8" s="383">
        <v>0</v>
      </c>
      <c r="F8" s="384">
        <v>0</v>
      </c>
      <c r="G8" s="385">
        <v>0</v>
      </c>
      <c r="H8" s="383">
        <v>0</v>
      </c>
      <c r="I8" s="384">
        <v>0</v>
      </c>
      <c r="J8" s="385">
        <v>0</v>
      </c>
      <c r="K8" s="383">
        <v>0</v>
      </c>
      <c r="L8" s="384">
        <v>0</v>
      </c>
      <c r="M8" s="385">
        <v>0</v>
      </c>
      <c r="N8" s="361">
        <f t="shared" ref="N8:N30" si="13">SUM(B8:M8)</f>
        <v>6141325.1520000007</v>
      </c>
    </row>
    <row r="9" spans="1:14" x14ac:dyDescent="0.2">
      <c r="A9" s="221" t="s">
        <v>199</v>
      </c>
      <c r="B9" s="214">
        <v>838266.25999999989</v>
      </c>
      <c r="C9" s="175">
        <v>729743.21287590801</v>
      </c>
      <c r="D9" s="216">
        <v>745124.48005624209</v>
      </c>
      <c r="E9" s="383">
        <v>0</v>
      </c>
      <c r="F9" s="384">
        <v>0</v>
      </c>
      <c r="G9" s="385">
        <v>0</v>
      </c>
      <c r="H9" s="383">
        <v>0</v>
      </c>
      <c r="I9" s="384">
        <v>0</v>
      </c>
      <c r="J9" s="385">
        <v>0</v>
      </c>
      <c r="K9" s="383">
        <v>0</v>
      </c>
      <c r="L9" s="384">
        <v>0</v>
      </c>
      <c r="M9" s="385">
        <v>0</v>
      </c>
      <c r="N9" s="361">
        <f t="shared" si="13"/>
        <v>2313133.9529321501</v>
      </c>
    </row>
    <row r="10" spans="1:14" ht="12.75" thickBot="1" x14ac:dyDescent="0.25">
      <c r="A10" s="220" t="s">
        <v>197</v>
      </c>
      <c r="B10" s="148">
        <v>1663857.3859999999</v>
      </c>
      <c r="C10" s="177">
        <v>1392617.4511240921</v>
      </c>
      <c r="D10" s="215">
        <v>1436898.416943758</v>
      </c>
      <c r="E10" s="337">
        <v>0</v>
      </c>
      <c r="F10" s="337">
        <v>0</v>
      </c>
      <c r="G10" s="338">
        <v>0</v>
      </c>
      <c r="H10" s="337">
        <v>0</v>
      </c>
      <c r="I10" s="337">
        <v>0</v>
      </c>
      <c r="J10" s="338">
        <v>0</v>
      </c>
      <c r="K10" s="337">
        <v>0</v>
      </c>
      <c r="L10" s="337">
        <v>0</v>
      </c>
      <c r="M10" s="338">
        <v>0</v>
      </c>
      <c r="N10" s="360">
        <f t="shared" si="13"/>
        <v>4493373.2540678503</v>
      </c>
    </row>
    <row r="11" spans="1:14" x14ac:dyDescent="0.2">
      <c r="A11" s="531" t="s">
        <v>78</v>
      </c>
      <c r="B11" s="532">
        <f>SUM(B12:B15)</f>
        <v>3341555.1910000001</v>
      </c>
      <c r="C11" s="532">
        <f t="shared" ref="C11:M11" si="14">SUM(C12:C15)</f>
        <v>3012686.9090000005</v>
      </c>
      <c r="D11" s="533">
        <f t="shared" si="14"/>
        <v>3106119.05</v>
      </c>
      <c r="E11" s="534">
        <f t="shared" si="14"/>
        <v>0</v>
      </c>
      <c r="F11" s="534">
        <f t="shared" si="14"/>
        <v>0</v>
      </c>
      <c r="G11" s="535">
        <f t="shared" si="14"/>
        <v>0</v>
      </c>
      <c r="H11" s="534">
        <f t="shared" si="14"/>
        <v>0</v>
      </c>
      <c r="I11" s="534">
        <f t="shared" si="14"/>
        <v>0</v>
      </c>
      <c r="J11" s="535">
        <f t="shared" si="14"/>
        <v>0</v>
      </c>
      <c r="K11" s="534">
        <f t="shared" si="14"/>
        <v>0</v>
      </c>
      <c r="L11" s="534">
        <f t="shared" si="14"/>
        <v>0</v>
      </c>
      <c r="M11" s="535">
        <f t="shared" si="14"/>
        <v>0</v>
      </c>
      <c r="N11" s="536">
        <f t="shared" si="13"/>
        <v>9460361.1500000004</v>
      </c>
    </row>
    <row r="12" spans="1:14" ht="13.5" customHeight="1" x14ac:dyDescent="0.2">
      <c r="A12" s="220" t="s">
        <v>9</v>
      </c>
      <c r="B12" s="47">
        <v>496868.147</v>
      </c>
      <c r="C12" s="47">
        <v>465332.56099999999</v>
      </c>
      <c r="D12" s="217">
        <v>466361.26</v>
      </c>
      <c r="E12" s="386">
        <v>0</v>
      </c>
      <c r="F12" s="386">
        <v>0</v>
      </c>
      <c r="G12" s="387">
        <v>0</v>
      </c>
      <c r="H12" s="386">
        <v>0</v>
      </c>
      <c r="I12" s="386">
        <v>0</v>
      </c>
      <c r="J12" s="387">
        <v>0</v>
      </c>
      <c r="K12" s="386">
        <v>0</v>
      </c>
      <c r="L12" s="386">
        <v>0</v>
      </c>
      <c r="M12" s="387">
        <v>0</v>
      </c>
      <c r="N12" s="362">
        <f t="shared" si="13"/>
        <v>1428561.9679999999</v>
      </c>
    </row>
    <row r="13" spans="1:14" x14ac:dyDescent="0.2">
      <c r="A13" s="221" t="s">
        <v>10</v>
      </c>
      <c r="B13" s="214">
        <v>1271855.402</v>
      </c>
      <c r="C13" s="175">
        <v>1218149.1530000002</v>
      </c>
      <c r="D13" s="216">
        <v>1264777.3259999999</v>
      </c>
      <c r="E13" s="383">
        <v>0</v>
      </c>
      <c r="F13" s="384">
        <v>0</v>
      </c>
      <c r="G13" s="385">
        <v>0</v>
      </c>
      <c r="H13" s="383">
        <v>0</v>
      </c>
      <c r="I13" s="384">
        <v>0</v>
      </c>
      <c r="J13" s="385">
        <v>0</v>
      </c>
      <c r="K13" s="383">
        <v>0</v>
      </c>
      <c r="L13" s="384">
        <v>0</v>
      </c>
      <c r="M13" s="385">
        <v>0</v>
      </c>
      <c r="N13" s="361">
        <f t="shared" si="13"/>
        <v>3754781.8810000001</v>
      </c>
    </row>
    <row r="14" spans="1:14" x14ac:dyDescent="0.2">
      <c r="A14" s="221" t="s">
        <v>199</v>
      </c>
      <c r="B14" s="214">
        <v>502377.03399999999</v>
      </c>
      <c r="C14" s="175">
        <v>442379.77100000001</v>
      </c>
      <c r="D14" s="216">
        <v>447374.603</v>
      </c>
      <c r="E14" s="383">
        <v>0</v>
      </c>
      <c r="F14" s="384">
        <v>0</v>
      </c>
      <c r="G14" s="385">
        <v>0</v>
      </c>
      <c r="H14" s="383">
        <v>0</v>
      </c>
      <c r="I14" s="384">
        <v>0</v>
      </c>
      <c r="J14" s="385">
        <v>0</v>
      </c>
      <c r="K14" s="383">
        <v>0</v>
      </c>
      <c r="L14" s="384">
        <v>0</v>
      </c>
      <c r="M14" s="385">
        <v>0</v>
      </c>
      <c r="N14" s="361">
        <f t="shared" si="13"/>
        <v>1392131.4079999998</v>
      </c>
    </row>
    <row r="15" spans="1:14" ht="12.75" thickBot="1" x14ac:dyDescent="0.25">
      <c r="A15" s="220" t="s">
        <v>197</v>
      </c>
      <c r="B15" s="148">
        <v>1070454.608</v>
      </c>
      <c r="C15" s="177">
        <v>886825.424</v>
      </c>
      <c r="D15" s="215">
        <v>927605.86100000003</v>
      </c>
      <c r="E15" s="337">
        <v>0</v>
      </c>
      <c r="F15" s="337">
        <v>0</v>
      </c>
      <c r="G15" s="338">
        <v>0</v>
      </c>
      <c r="H15" s="337">
        <v>0</v>
      </c>
      <c r="I15" s="337">
        <v>0</v>
      </c>
      <c r="J15" s="338">
        <v>0</v>
      </c>
      <c r="K15" s="337">
        <v>0</v>
      </c>
      <c r="L15" s="337">
        <v>0</v>
      </c>
      <c r="M15" s="338">
        <v>0</v>
      </c>
      <c r="N15" s="360">
        <f t="shared" si="13"/>
        <v>2884885.8930000002</v>
      </c>
    </row>
    <row r="16" spans="1:14" x14ac:dyDescent="0.2">
      <c r="A16" s="531" t="s">
        <v>77</v>
      </c>
      <c r="B16" s="532">
        <f>SUM(B17:B20)</f>
        <v>1258276.949</v>
      </c>
      <c r="C16" s="532">
        <f t="shared" ref="C16:M16" si="15">SUM(C17:C20)</f>
        <v>1130677.399</v>
      </c>
      <c r="D16" s="533">
        <f t="shared" si="15"/>
        <v>1177773.6170000001</v>
      </c>
      <c r="E16" s="534">
        <f t="shared" si="15"/>
        <v>0</v>
      </c>
      <c r="F16" s="534">
        <f t="shared" si="15"/>
        <v>0</v>
      </c>
      <c r="G16" s="535">
        <f t="shared" si="15"/>
        <v>0</v>
      </c>
      <c r="H16" s="534">
        <f t="shared" si="15"/>
        <v>0</v>
      </c>
      <c r="I16" s="534">
        <f t="shared" si="15"/>
        <v>0</v>
      </c>
      <c r="J16" s="535">
        <f t="shared" si="15"/>
        <v>0</v>
      </c>
      <c r="K16" s="534">
        <f t="shared" si="15"/>
        <v>0</v>
      </c>
      <c r="L16" s="534">
        <f t="shared" si="15"/>
        <v>0</v>
      </c>
      <c r="M16" s="535">
        <f t="shared" si="15"/>
        <v>0</v>
      </c>
      <c r="N16" s="536">
        <f t="shared" si="13"/>
        <v>3566727.9650000003</v>
      </c>
    </row>
    <row r="17" spans="1:14" x14ac:dyDescent="0.2">
      <c r="A17" s="220" t="s">
        <v>9</v>
      </c>
      <c r="B17" s="148">
        <v>80903.443999999989</v>
      </c>
      <c r="C17" s="177">
        <v>80259.53300000001</v>
      </c>
      <c r="D17" s="215">
        <v>85648.754000000001</v>
      </c>
      <c r="E17" s="337">
        <v>0</v>
      </c>
      <c r="F17" s="337">
        <v>0</v>
      </c>
      <c r="G17" s="338">
        <v>0</v>
      </c>
      <c r="H17" s="337">
        <v>0</v>
      </c>
      <c r="I17" s="337">
        <v>0</v>
      </c>
      <c r="J17" s="338">
        <v>0</v>
      </c>
      <c r="K17" s="337">
        <v>0</v>
      </c>
      <c r="L17" s="337">
        <v>0</v>
      </c>
      <c r="M17" s="338">
        <v>0</v>
      </c>
      <c r="N17" s="360">
        <f t="shared" si="13"/>
        <v>246811.73100000003</v>
      </c>
    </row>
    <row r="18" spans="1:14" x14ac:dyDescent="0.2">
      <c r="A18" s="221" t="s">
        <v>10</v>
      </c>
      <c r="B18" s="214">
        <v>519907.08900000004</v>
      </c>
      <c r="C18" s="175">
        <v>504705.02</v>
      </c>
      <c r="D18" s="216">
        <v>521560.62199999997</v>
      </c>
      <c r="E18" s="383">
        <v>0</v>
      </c>
      <c r="F18" s="384">
        <v>0</v>
      </c>
      <c r="G18" s="385">
        <v>0</v>
      </c>
      <c r="H18" s="383">
        <v>0</v>
      </c>
      <c r="I18" s="384">
        <v>0</v>
      </c>
      <c r="J18" s="385">
        <v>0</v>
      </c>
      <c r="K18" s="383">
        <v>0</v>
      </c>
      <c r="L18" s="384">
        <v>0</v>
      </c>
      <c r="M18" s="385">
        <v>0</v>
      </c>
      <c r="N18" s="361">
        <f t="shared" si="13"/>
        <v>1546172.7310000001</v>
      </c>
    </row>
    <row r="19" spans="1:14" x14ac:dyDescent="0.2">
      <c r="A19" s="221" t="s">
        <v>199</v>
      </c>
      <c r="B19" s="214">
        <v>214237.147</v>
      </c>
      <c r="C19" s="175">
        <v>177171.83187590798</v>
      </c>
      <c r="D19" s="216">
        <v>189552.58405624202</v>
      </c>
      <c r="E19" s="383">
        <v>0</v>
      </c>
      <c r="F19" s="384">
        <v>0</v>
      </c>
      <c r="G19" s="385">
        <v>0</v>
      </c>
      <c r="H19" s="383">
        <v>0</v>
      </c>
      <c r="I19" s="384">
        <v>0</v>
      </c>
      <c r="J19" s="385">
        <v>0</v>
      </c>
      <c r="K19" s="383">
        <v>0</v>
      </c>
      <c r="L19" s="384">
        <v>0</v>
      </c>
      <c r="M19" s="385">
        <v>0</v>
      </c>
      <c r="N19" s="361">
        <f t="shared" si="13"/>
        <v>580961.56293214997</v>
      </c>
    </row>
    <row r="20" spans="1:14" ht="12.75" thickBot="1" x14ac:dyDescent="0.25">
      <c r="A20" s="220" t="s">
        <v>197</v>
      </c>
      <c r="B20" s="148">
        <v>443229.26899999997</v>
      </c>
      <c r="C20" s="177">
        <v>368541.01412409201</v>
      </c>
      <c r="D20" s="215">
        <v>381011.65694375802</v>
      </c>
      <c r="E20" s="337">
        <v>0</v>
      </c>
      <c r="F20" s="337">
        <v>0</v>
      </c>
      <c r="G20" s="338">
        <v>0</v>
      </c>
      <c r="H20" s="337">
        <v>0</v>
      </c>
      <c r="I20" s="337">
        <v>0</v>
      </c>
      <c r="J20" s="338">
        <v>0</v>
      </c>
      <c r="K20" s="337">
        <v>0</v>
      </c>
      <c r="L20" s="337">
        <v>0</v>
      </c>
      <c r="M20" s="338">
        <v>0</v>
      </c>
      <c r="N20" s="360">
        <f t="shared" si="13"/>
        <v>1192781.9400678501</v>
      </c>
    </row>
    <row r="21" spans="1:14" x14ac:dyDescent="0.2">
      <c r="A21" s="531" t="s">
        <v>79</v>
      </c>
      <c r="B21" s="532">
        <f>SUM(B22:B25)</f>
        <v>561495.69499999995</v>
      </c>
      <c r="C21" s="532">
        <f t="shared" ref="C21:M21" si="16">SUM(C22:C25)</f>
        <v>508006.57000000007</v>
      </c>
      <c r="D21" s="533">
        <f t="shared" si="16"/>
        <v>531830.29599999997</v>
      </c>
      <c r="E21" s="534">
        <f t="shared" si="16"/>
        <v>0</v>
      </c>
      <c r="F21" s="534">
        <f t="shared" si="16"/>
        <v>0</v>
      </c>
      <c r="G21" s="535">
        <f t="shared" si="16"/>
        <v>0</v>
      </c>
      <c r="H21" s="534">
        <f t="shared" si="16"/>
        <v>0</v>
      </c>
      <c r="I21" s="534">
        <f t="shared" si="16"/>
        <v>0</v>
      </c>
      <c r="J21" s="535">
        <f t="shared" si="16"/>
        <v>0</v>
      </c>
      <c r="K21" s="534">
        <f t="shared" si="16"/>
        <v>0</v>
      </c>
      <c r="L21" s="534">
        <f t="shared" si="16"/>
        <v>0</v>
      </c>
      <c r="M21" s="535">
        <f t="shared" si="16"/>
        <v>0</v>
      </c>
      <c r="N21" s="536">
        <f t="shared" si="13"/>
        <v>1601332.5610000002</v>
      </c>
    </row>
    <row r="22" spans="1:14" x14ac:dyDescent="0.2">
      <c r="A22" s="220" t="s">
        <v>9</v>
      </c>
      <c r="B22" s="148">
        <v>6013.55</v>
      </c>
      <c r="C22" s="177">
        <v>4755.7</v>
      </c>
      <c r="D22" s="215">
        <v>11178.344999999999</v>
      </c>
      <c r="E22" s="337">
        <v>0</v>
      </c>
      <c r="F22" s="337">
        <v>0</v>
      </c>
      <c r="G22" s="338">
        <v>0</v>
      </c>
      <c r="H22" s="337">
        <v>0</v>
      </c>
      <c r="I22" s="337">
        <v>0</v>
      </c>
      <c r="J22" s="338">
        <v>0</v>
      </c>
      <c r="K22" s="337">
        <v>0</v>
      </c>
      <c r="L22" s="337">
        <v>0</v>
      </c>
      <c r="M22" s="338">
        <v>0</v>
      </c>
      <c r="N22" s="360">
        <f t="shared" si="13"/>
        <v>21947.595000000001</v>
      </c>
    </row>
    <row r="23" spans="1:14" x14ac:dyDescent="0.2">
      <c r="A23" s="221" t="s">
        <v>10</v>
      </c>
      <c r="B23" s="214">
        <v>283769.13400000002</v>
      </c>
      <c r="C23" s="175">
        <v>255911.166</v>
      </c>
      <c r="D23" s="216">
        <v>284271.05200000003</v>
      </c>
      <c r="E23" s="383">
        <v>0</v>
      </c>
      <c r="F23" s="384">
        <v>0</v>
      </c>
      <c r="G23" s="385">
        <v>0</v>
      </c>
      <c r="H23" s="383">
        <v>0</v>
      </c>
      <c r="I23" s="384">
        <v>0</v>
      </c>
      <c r="J23" s="385">
        <v>0</v>
      </c>
      <c r="K23" s="383">
        <v>0</v>
      </c>
      <c r="L23" s="384">
        <v>0</v>
      </c>
      <c r="M23" s="385">
        <v>0</v>
      </c>
      <c r="N23" s="361">
        <f t="shared" si="13"/>
        <v>823951.35200000007</v>
      </c>
    </row>
    <row r="24" spans="1:14" x14ac:dyDescent="0.2">
      <c r="A24" s="221" t="s">
        <v>199</v>
      </c>
      <c r="B24" s="214">
        <v>121539.50199999999</v>
      </c>
      <c r="C24" s="175">
        <v>110088.69099999999</v>
      </c>
      <c r="D24" s="216">
        <v>108100</v>
      </c>
      <c r="E24" s="383">
        <v>0</v>
      </c>
      <c r="F24" s="384">
        <v>0</v>
      </c>
      <c r="G24" s="385">
        <v>0</v>
      </c>
      <c r="H24" s="383">
        <v>0</v>
      </c>
      <c r="I24" s="384">
        <v>0</v>
      </c>
      <c r="J24" s="385">
        <v>0</v>
      </c>
      <c r="K24" s="383">
        <v>0</v>
      </c>
      <c r="L24" s="384">
        <v>0</v>
      </c>
      <c r="M24" s="385">
        <v>0</v>
      </c>
      <c r="N24" s="361">
        <f t="shared" si="13"/>
        <v>339728.19299999997</v>
      </c>
    </row>
    <row r="25" spans="1:14" ht="12.75" thickBot="1" x14ac:dyDescent="0.25">
      <c r="A25" s="220" t="s">
        <v>197</v>
      </c>
      <c r="B25" s="148">
        <v>150173.50899999999</v>
      </c>
      <c r="C25" s="177">
        <v>137251.01300000001</v>
      </c>
      <c r="D25" s="215">
        <v>128280.899</v>
      </c>
      <c r="E25" s="337">
        <v>0</v>
      </c>
      <c r="F25" s="337">
        <v>0</v>
      </c>
      <c r="G25" s="338">
        <v>0</v>
      </c>
      <c r="H25" s="337">
        <v>0</v>
      </c>
      <c r="I25" s="337">
        <v>0</v>
      </c>
      <c r="J25" s="338">
        <v>0</v>
      </c>
      <c r="K25" s="337">
        <v>0</v>
      </c>
      <c r="L25" s="337">
        <v>0</v>
      </c>
      <c r="M25" s="338">
        <v>0</v>
      </c>
      <c r="N25" s="360">
        <f t="shared" si="13"/>
        <v>415705.42099999997</v>
      </c>
    </row>
    <row r="26" spans="1:14" x14ac:dyDescent="0.2">
      <c r="A26" s="531" t="s">
        <v>142</v>
      </c>
      <c r="B26" s="532">
        <f>SUM(B27:B30)</f>
        <v>5258.9059999999999</v>
      </c>
      <c r="C26" s="532">
        <f t="shared" ref="C26:M26" si="17">SUM(C27:C30)</f>
        <v>5843.9819999999991</v>
      </c>
      <c r="D26" s="533">
        <f t="shared" si="17"/>
        <v>5629.0889999999999</v>
      </c>
      <c r="E26" s="534">
        <f t="shared" si="17"/>
        <v>0</v>
      </c>
      <c r="F26" s="534">
        <f t="shared" si="17"/>
        <v>0</v>
      </c>
      <c r="G26" s="535">
        <f t="shared" si="17"/>
        <v>0</v>
      </c>
      <c r="H26" s="534">
        <f t="shared" si="17"/>
        <v>0</v>
      </c>
      <c r="I26" s="534">
        <f t="shared" si="17"/>
        <v>0</v>
      </c>
      <c r="J26" s="535">
        <f t="shared" si="17"/>
        <v>0</v>
      </c>
      <c r="K26" s="534">
        <f t="shared" si="17"/>
        <v>0</v>
      </c>
      <c r="L26" s="534">
        <f t="shared" si="17"/>
        <v>0</v>
      </c>
      <c r="M26" s="535">
        <f t="shared" si="17"/>
        <v>0</v>
      </c>
      <c r="N26" s="536">
        <f t="shared" si="13"/>
        <v>16731.976999999999</v>
      </c>
    </row>
    <row r="27" spans="1:14" x14ac:dyDescent="0.2">
      <c r="A27" s="220" t="s">
        <v>9</v>
      </c>
      <c r="B27" s="148">
        <v>0</v>
      </c>
      <c r="C27" s="177">
        <v>0</v>
      </c>
      <c r="D27" s="215">
        <v>0</v>
      </c>
      <c r="E27" s="337">
        <v>0</v>
      </c>
      <c r="F27" s="337">
        <v>0</v>
      </c>
      <c r="G27" s="338">
        <v>0</v>
      </c>
      <c r="H27" s="337">
        <v>0</v>
      </c>
      <c r="I27" s="337">
        <v>0</v>
      </c>
      <c r="J27" s="338">
        <v>0</v>
      </c>
      <c r="K27" s="337">
        <v>0</v>
      </c>
      <c r="L27" s="337">
        <v>0</v>
      </c>
      <c r="M27" s="338">
        <v>0</v>
      </c>
      <c r="N27" s="360">
        <f t="shared" si="13"/>
        <v>0</v>
      </c>
    </row>
    <row r="28" spans="1:14" x14ac:dyDescent="0.2">
      <c r="A28" s="221" t="s">
        <v>10</v>
      </c>
      <c r="B28" s="214">
        <v>5146.3289999999997</v>
      </c>
      <c r="C28" s="175">
        <v>5741.0629999999992</v>
      </c>
      <c r="D28" s="216">
        <v>5531.7960000000003</v>
      </c>
      <c r="E28" s="383">
        <v>0</v>
      </c>
      <c r="F28" s="384">
        <v>0</v>
      </c>
      <c r="G28" s="385">
        <v>0</v>
      </c>
      <c r="H28" s="383">
        <v>0</v>
      </c>
      <c r="I28" s="384">
        <v>0</v>
      </c>
      <c r="J28" s="385">
        <v>0</v>
      </c>
      <c r="K28" s="383">
        <v>0</v>
      </c>
      <c r="L28" s="384">
        <v>0</v>
      </c>
      <c r="M28" s="385">
        <v>0</v>
      </c>
      <c r="N28" s="361">
        <f t="shared" si="13"/>
        <v>16419.188000000002</v>
      </c>
    </row>
    <row r="29" spans="1:14" x14ac:dyDescent="0.2">
      <c r="A29" s="221" t="s">
        <v>199</v>
      </c>
      <c r="B29" s="214">
        <v>112.577</v>
      </c>
      <c r="C29" s="175">
        <v>102.919</v>
      </c>
      <c r="D29" s="216">
        <v>97.293000000000006</v>
      </c>
      <c r="E29" s="383">
        <v>0</v>
      </c>
      <c r="F29" s="384">
        <v>0</v>
      </c>
      <c r="G29" s="385">
        <v>0</v>
      </c>
      <c r="H29" s="383">
        <v>0</v>
      </c>
      <c r="I29" s="384">
        <v>0</v>
      </c>
      <c r="J29" s="385">
        <v>0</v>
      </c>
      <c r="K29" s="383">
        <v>0</v>
      </c>
      <c r="L29" s="384">
        <v>0</v>
      </c>
      <c r="M29" s="385">
        <v>0</v>
      </c>
      <c r="N29" s="361">
        <f t="shared" si="13"/>
        <v>312.78899999999999</v>
      </c>
    </row>
    <row r="30" spans="1:14" ht="12.75" thickBot="1" x14ac:dyDescent="0.25">
      <c r="A30" s="363" t="s">
        <v>197</v>
      </c>
      <c r="B30" s="147">
        <v>0</v>
      </c>
      <c r="C30" s="176">
        <v>0</v>
      </c>
      <c r="D30" s="218">
        <v>0</v>
      </c>
      <c r="E30" s="388">
        <v>0</v>
      </c>
      <c r="F30" s="388">
        <v>0</v>
      </c>
      <c r="G30" s="389">
        <v>0</v>
      </c>
      <c r="H30" s="388">
        <v>0</v>
      </c>
      <c r="I30" s="388">
        <v>0</v>
      </c>
      <c r="J30" s="389">
        <v>0</v>
      </c>
      <c r="K30" s="388">
        <v>0</v>
      </c>
      <c r="L30" s="388">
        <v>0</v>
      </c>
      <c r="M30" s="389">
        <v>0</v>
      </c>
      <c r="N30" s="355">
        <f t="shared" si="13"/>
        <v>0</v>
      </c>
    </row>
    <row r="31" spans="1:14" x14ac:dyDescent="0.2">
      <c r="A31" s="46"/>
      <c r="B31" s="40"/>
      <c r="N31" s="25" t="s">
        <v>147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workbookViewId="0"/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13" customFormat="1" ht="18.75" x14ac:dyDescent="0.3">
      <c r="A1" s="114" t="s">
        <v>242</v>
      </c>
    </row>
    <row r="2" spans="1:16" ht="4.5" customHeight="1" x14ac:dyDescent="0.2"/>
    <row r="3" spans="1:16" s="115" customFormat="1" ht="13.15" customHeight="1" x14ac:dyDescent="0.25">
      <c r="A3" s="126" t="s">
        <v>181</v>
      </c>
      <c r="B3" s="126"/>
      <c r="C3" s="127" t="s">
        <v>34</v>
      </c>
      <c r="D3" s="128"/>
      <c r="E3" s="128"/>
      <c r="F3" s="128"/>
      <c r="G3" s="129"/>
      <c r="H3" s="129"/>
      <c r="I3" s="129"/>
      <c r="J3" s="18"/>
      <c r="K3" s="116"/>
    </row>
    <row r="4" spans="1:16" s="115" customFormat="1" ht="13.15" customHeight="1" x14ac:dyDescent="0.25">
      <c r="A4" s="126" t="s">
        <v>182</v>
      </c>
      <c r="B4" s="126"/>
      <c r="C4" s="127" t="s">
        <v>35</v>
      </c>
      <c r="D4" s="129"/>
      <c r="E4" s="129"/>
      <c r="F4" s="129"/>
      <c r="G4" s="129"/>
      <c r="H4" s="129"/>
      <c r="I4" s="129"/>
      <c r="J4" s="81"/>
      <c r="K4" s="117"/>
      <c r="L4" s="117"/>
    </row>
    <row r="5" spans="1:16" s="115" customFormat="1" ht="13.15" customHeight="1" x14ac:dyDescent="0.25">
      <c r="A5" s="126" t="s">
        <v>282</v>
      </c>
      <c r="B5" s="126"/>
      <c r="C5" s="127" t="s">
        <v>283</v>
      </c>
      <c r="D5" s="129"/>
      <c r="E5" s="129"/>
      <c r="F5" s="129"/>
      <c r="G5" s="129"/>
      <c r="H5" s="129"/>
      <c r="I5" s="129"/>
      <c r="J5" s="81"/>
      <c r="K5" s="117"/>
      <c r="L5" s="117"/>
    </row>
    <row r="6" spans="1:16" s="115" customFormat="1" ht="13.15" customHeight="1" x14ac:dyDescent="0.25">
      <c r="A6" s="126" t="s">
        <v>163</v>
      </c>
      <c r="B6" s="126"/>
      <c r="C6" s="127" t="s">
        <v>164</v>
      </c>
      <c r="D6" s="129"/>
      <c r="E6" s="129"/>
      <c r="F6" s="129"/>
      <c r="G6" s="129"/>
      <c r="H6" s="129"/>
      <c r="I6" s="129"/>
      <c r="J6" s="81"/>
      <c r="K6" s="117"/>
      <c r="L6" s="117"/>
    </row>
    <row r="7" spans="1:16" s="115" customFormat="1" ht="13.15" customHeight="1" x14ac:dyDescent="0.25">
      <c r="A7" s="126" t="s">
        <v>62</v>
      </c>
      <c r="B7" s="126"/>
      <c r="C7" s="127" t="s">
        <v>177</v>
      </c>
      <c r="D7" s="129"/>
      <c r="E7" s="129"/>
      <c r="F7" s="129"/>
      <c r="G7" s="129"/>
      <c r="H7" s="129"/>
      <c r="I7" s="129"/>
      <c r="J7" s="81"/>
      <c r="K7" s="117"/>
      <c r="L7" s="117"/>
      <c r="O7" s="118"/>
    </row>
    <row r="8" spans="1:16" s="115" customFormat="1" ht="13.15" customHeight="1" x14ac:dyDescent="0.25">
      <c r="A8" s="126" t="s">
        <v>8</v>
      </c>
      <c r="B8" s="126"/>
      <c r="C8" s="127" t="s">
        <v>174</v>
      </c>
      <c r="D8" s="129"/>
      <c r="E8" s="129"/>
      <c r="F8" s="129"/>
      <c r="G8" s="129"/>
      <c r="H8" s="129"/>
      <c r="I8" s="129"/>
      <c r="J8" s="82"/>
    </row>
    <row r="9" spans="1:16" s="115" customFormat="1" ht="13.15" customHeight="1" x14ac:dyDescent="0.25">
      <c r="A9" s="126" t="s">
        <v>179</v>
      </c>
      <c r="B9" s="126"/>
      <c r="C9" s="127" t="s">
        <v>180</v>
      </c>
      <c r="D9" s="129"/>
      <c r="E9" s="129"/>
      <c r="F9" s="129"/>
      <c r="G9" s="129"/>
      <c r="H9" s="129"/>
      <c r="I9" s="129"/>
      <c r="J9" s="18"/>
    </row>
    <row r="10" spans="1:16" s="115" customFormat="1" ht="13.15" customHeight="1" x14ac:dyDescent="0.25">
      <c r="A10" s="126" t="s">
        <v>191</v>
      </c>
      <c r="B10" s="126"/>
      <c r="C10" s="127" t="s">
        <v>192</v>
      </c>
      <c r="D10" s="129"/>
      <c r="E10" s="129"/>
      <c r="F10" s="129"/>
      <c r="G10" s="129"/>
      <c r="H10" s="129"/>
      <c r="I10" s="129"/>
      <c r="J10" s="18"/>
    </row>
    <row r="11" spans="1:16" s="115" customFormat="1" ht="13.15" customHeight="1" x14ac:dyDescent="0.25">
      <c r="A11" s="126" t="s">
        <v>195</v>
      </c>
      <c r="B11" s="126"/>
      <c r="C11" s="127" t="s">
        <v>196</v>
      </c>
      <c r="D11" s="129"/>
      <c r="E11" s="129"/>
      <c r="F11" s="129"/>
      <c r="G11" s="129"/>
      <c r="H11" s="129"/>
      <c r="I11" s="129"/>
      <c r="J11" s="18"/>
    </row>
    <row r="12" spans="1:16" s="115" customFormat="1" ht="13.15" customHeight="1" x14ac:dyDescent="0.25">
      <c r="A12" s="126" t="s">
        <v>197</v>
      </c>
      <c r="B12" s="126"/>
      <c r="C12" s="127" t="s">
        <v>198</v>
      </c>
      <c r="D12" s="129"/>
      <c r="E12" s="129"/>
      <c r="F12" s="129"/>
      <c r="G12" s="129"/>
      <c r="H12" s="129"/>
      <c r="I12" s="129"/>
      <c r="J12" s="18"/>
    </row>
    <row r="13" spans="1:16" s="115" customFormat="1" ht="13.15" customHeight="1" x14ac:dyDescent="0.25">
      <c r="A13" s="126" t="s">
        <v>199</v>
      </c>
      <c r="B13" s="126"/>
      <c r="C13" s="127" t="s">
        <v>200</v>
      </c>
      <c r="D13" s="129"/>
      <c r="E13" s="129"/>
      <c r="F13" s="129"/>
      <c r="G13" s="129"/>
      <c r="H13" s="129"/>
      <c r="I13" s="129"/>
      <c r="J13" s="18"/>
    </row>
    <row r="14" spans="1:16" s="115" customFormat="1" ht="13.15" customHeight="1" x14ac:dyDescent="0.25">
      <c r="A14" s="126" t="s">
        <v>172</v>
      </c>
      <c r="B14" s="126"/>
      <c r="C14" s="127" t="s">
        <v>173</v>
      </c>
      <c r="D14" s="129"/>
      <c r="E14" s="129"/>
      <c r="F14" s="129"/>
      <c r="G14" s="129"/>
      <c r="H14" s="129"/>
      <c r="I14" s="129"/>
      <c r="J14" s="18"/>
    </row>
    <row r="15" spans="1:16" s="115" customFormat="1" ht="13.15" customHeight="1" x14ac:dyDescent="0.25">
      <c r="A15" s="126" t="s">
        <v>204</v>
      </c>
      <c r="B15" s="126"/>
      <c r="C15" s="127" t="s">
        <v>201</v>
      </c>
      <c r="D15" s="129"/>
      <c r="E15" s="129"/>
      <c r="F15" s="129"/>
      <c r="G15" s="129"/>
      <c r="H15" s="129"/>
      <c r="I15" s="129"/>
      <c r="J15" s="18"/>
      <c r="L15" s="119"/>
      <c r="M15" s="119"/>
      <c r="N15" s="119"/>
      <c r="O15" s="119"/>
      <c r="P15" s="119"/>
    </row>
    <row r="16" spans="1:16" s="115" customFormat="1" ht="13.15" customHeight="1" x14ac:dyDescent="0.25">
      <c r="A16" s="126" t="s">
        <v>232</v>
      </c>
      <c r="B16" s="126"/>
      <c r="C16" s="127" t="s">
        <v>233</v>
      </c>
      <c r="D16" s="129"/>
      <c r="E16" s="129"/>
      <c r="F16" s="129"/>
      <c r="G16" s="129"/>
      <c r="H16" s="129"/>
      <c r="I16" s="129"/>
      <c r="J16" s="18"/>
      <c r="L16" s="119"/>
      <c r="M16" s="119"/>
      <c r="N16" s="120"/>
      <c r="O16" s="119"/>
      <c r="P16" s="119"/>
    </row>
    <row r="17" spans="1:16" s="115" customFormat="1" ht="13.15" customHeight="1" x14ac:dyDescent="0.25">
      <c r="A17" s="126" t="s">
        <v>165</v>
      </c>
      <c r="B17" s="126"/>
      <c r="C17" s="127" t="s">
        <v>166</v>
      </c>
      <c r="D17" s="129"/>
      <c r="E17" s="129"/>
      <c r="F17" s="129"/>
      <c r="G17" s="129"/>
      <c r="H17" s="129"/>
      <c r="I17" s="129"/>
      <c r="J17" s="18"/>
      <c r="L17" s="119"/>
      <c r="M17" s="119"/>
      <c r="N17" s="120"/>
      <c r="O17" s="119"/>
      <c r="P17" s="119"/>
    </row>
    <row r="18" spans="1:16" s="115" customFormat="1" ht="13.15" customHeight="1" x14ac:dyDescent="0.25">
      <c r="A18" s="126" t="s">
        <v>183</v>
      </c>
      <c r="B18" s="126"/>
      <c r="C18" s="127" t="s">
        <v>184</v>
      </c>
      <c r="D18" s="129"/>
      <c r="E18" s="129"/>
      <c r="F18" s="129"/>
      <c r="G18" s="129"/>
      <c r="H18" s="129"/>
      <c r="I18" s="129"/>
      <c r="J18" s="18"/>
      <c r="L18" s="119"/>
      <c r="M18" s="119"/>
      <c r="N18" s="120"/>
      <c r="O18" s="119"/>
      <c r="P18" s="119"/>
    </row>
    <row r="19" spans="1:16" s="115" customFormat="1" ht="13.15" customHeight="1" x14ac:dyDescent="0.25">
      <c r="A19" s="126" t="s">
        <v>167</v>
      </c>
      <c r="B19" s="126"/>
      <c r="C19" s="127" t="s">
        <v>168</v>
      </c>
      <c r="D19" s="129"/>
      <c r="E19" s="129"/>
      <c r="F19" s="129"/>
      <c r="G19" s="129"/>
      <c r="H19" s="129"/>
      <c r="I19" s="129"/>
      <c r="J19" s="18"/>
      <c r="L19" s="119"/>
      <c r="M19" s="119"/>
      <c r="N19" s="120"/>
      <c r="O19" s="119"/>
      <c r="P19" s="119"/>
    </row>
    <row r="20" spans="1:16" s="115" customFormat="1" ht="13.15" customHeight="1" x14ac:dyDescent="0.25">
      <c r="A20" s="126" t="s">
        <v>187</v>
      </c>
      <c r="B20" s="126"/>
      <c r="C20" s="127" t="s">
        <v>188</v>
      </c>
      <c r="D20" s="129"/>
      <c r="E20" s="129"/>
      <c r="F20" s="129"/>
      <c r="G20" s="129"/>
      <c r="H20" s="129"/>
      <c r="I20" s="129"/>
      <c r="J20" s="18"/>
      <c r="L20" s="119"/>
      <c r="M20" s="119"/>
      <c r="N20" s="120"/>
      <c r="O20" s="119"/>
      <c r="P20" s="119"/>
    </row>
    <row r="21" spans="1:16" s="115" customFormat="1" ht="13.15" customHeight="1" x14ac:dyDescent="0.25">
      <c r="A21" s="126" t="s">
        <v>185</v>
      </c>
      <c r="B21" s="126"/>
      <c r="C21" s="127" t="s">
        <v>186</v>
      </c>
      <c r="D21" s="129"/>
      <c r="E21" s="129"/>
      <c r="F21" s="129"/>
      <c r="G21" s="129"/>
      <c r="H21" s="129"/>
      <c r="I21" s="129"/>
      <c r="J21" s="18"/>
      <c r="L21" s="119"/>
      <c r="M21" s="119"/>
      <c r="N21" s="119"/>
      <c r="O21" s="119"/>
      <c r="P21" s="119"/>
    </row>
    <row r="22" spans="1:16" s="115" customFormat="1" ht="13.15" customHeight="1" x14ac:dyDescent="0.25">
      <c r="A22" s="126" t="s">
        <v>38</v>
      </c>
      <c r="B22" s="126"/>
      <c r="C22" s="127" t="s">
        <v>169</v>
      </c>
      <c r="D22" s="129"/>
      <c r="E22" s="129"/>
      <c r="F22" s="129"/>
      <c r="G22" s="129"/>
      <c r="H22" s="129"/>
      <c r="I22" s="129"/>
      <c r="J22" s="18"/>
    </row>
    <row r="23" spans="1:16" s="115" customFormat="1" ht="13.15" customHeight="1" x14ac:dyDescent="0.25">
      <c r="A23" s="126" t="s">
        <v>60</v>
      </c>
      <c r="B23" s="126"/>
      <c r="C23" s="127" t="s">
        <v>178</v>
      </c>
      <c r="D23" s="18"/>
      <c r="E23" s="18"/>
      <c r="F23" s="18"/>
      <c r="G23" s="18"/>
      <c r="H23" s="18"/>
      <c r="I23" s="18"/>
      <c r="J23" s="18"/>
    </row>
    <row r="24" spans="1:16" s="115" customFormat="1" ht="13.15" customHeight="1" x14ac:dyDescent="0.25">
      <c r="A24" s="126" t="s">
        <v>189</v>
      </c>
      <c r="B24" s="126"/>
      <c r="C24" s="127" t="s">
        <v>190</v>
      </c>
      <c r="D24" s="18"/>
      <c r="E24" s="18"/>
      <c r="F24" s="18"/>
      <c r="G24" s="18"/>
      <c r="H24" s="18"/>
      <c r="I24" s="18"/>
      <c r="J24" s="18"/>
    </row>
    <row r="25" spans="1:16" s="115" customFormat="1" ht="13.15" customHeight="1" x14ac:dyDescent="0.25">
      <c r="A25" s="126" t="s">
        <v>170</v>
      </c>
      <c r="B25" s="126"/>
      <c r="C25" s="127" t="s">
        <v>171</v>
      </c>
      <c r="D25" s="18"/>
      <c r="E25" s="18"/>
      <c r="F25" s="18"/>
      <c r="G25" s="18"/>
      <c r="H25" s="18"/>
      <c r="I25" s="18"/>
      <c r="J25" s="18"/>
    </row>
    <row r="26" spans="1:16" s="115" customFormat="1" ht="13.15" customHeight="1" x14ac:dyDescent="0.25">
      <c r="A26" s="126" t="s">
        <v>205</v>
      </c>
      <c r="B26" s="126"/>
      <c r="C26" s="127" t="s">
        <v>202</v>
      </c>
      <c r="D26" s="18"/>
      <c r="E26" s="18"/>
      <c r="F26" s="18"/>
      <c r="G26" s="18"/>
      <c r="H26" s="18"/>
      <c r="I26" s="18"/>
      <c r="J26" s="18"/>
    </row>
    <row r="27" spans="1:16" s="115" customFormat="1" ht="13.15" customHeight="1" x14ac:dyDescent="0.25">
      <c r="A27" s="126" t="s">
        <v>193</v>
      </c>
      <c r="B27" s="126"/>
      <c r="C27" s="127" t="s">
        <v>194</v>
      </c>
      <c r="D27" s="18"/>
      <c r="E27" s="18"/>
      <c r="F27" s="18"/>
      <c r="G27" s="18"/>
      <c r="H27" s="18"/>
      <c r="I27" s="18"/>
      <c r="J27" s="18"/>
    </row>
    <row r="28" spans="1:16" s="115" customFormat="1" ht="13.15" customHeight="1" x14ac:dyDescent="0.25">
      <c r="A28" s="126" t="s">
        <v>175</v>
      </c>
      <c r="B28" s="126"/>
      <c r="C28" s="127" t="s">
        <v>176</v>
      </c>
      <c r="D28" s="18"/>
      <c r="E28" s="18"/>
      <c r="F28" s="18"/>
      <c r="G28" s="18"/>
      <c r="H28" s="18"/>
      <c r="I28" s="18"/>
      <c r="J28" s="18"/>
    </row>
    <row r="29" spans="1:16" s="115" customFormat="1" ht="13.15" customHeight="1" x14ac:dyDescent="0.25">
      <c r="A29" s="126" t="s">
        <v>206</v>
      </c>
      <c r="B29" s="126"/>
      <c r="C29" s="127" t="s">
        <v>203</v>
      </c>
      <c r="D29" s="18"/>
      <c r="E29" s="18"/>
      <c r="F29" s="18"/>
      <c r="G29" s="18"/>
      <c r="H29" s="18"/>
      <c r="I29" s="18"/>
      <c r="J29" s="18"/>
    </row>
    <row r="30" spans="1:16" s="115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15" customFormat="1" ht="14.1" customHeight="1" x14ac:dyDescent="0.25">
      <c r="A31" s="126" t="s">
        <v>292</v>
      </c>
      <c r="B31" s="126"/>
      <c r="C31" s="127"/>
      <c r="D31" s="18"/>
      <c r="E31" s="18"/>
      <c r="F31" s="18"/>
      <c r="G31" s="18"/>
      <c r="H31" s="18"/>
      <c r="I31" s="18"/>
      <c r="J31" s="18"/>
    </row>
    <row r="32" spans="1:16" s="174" customFormat="1" ht="13.15" customHeight="1" x14ac:dyDescent="0.2">
      <c r="A32" s="172" t="s">
        <v>293</v>
      </c>
      <c r="B32" s="173"/>
      <c r="C32" s="173"/>
      <c r="D32" s="173"/>
      <c r="E32" s="173"/>
      <c r="F32" s="173"/>
      <c r="G32" s="173"/>
      <c r="H32" s="173"/>
      <c r="I32" s="173"/>
      <c r="J32" s="173"/>
    </row>
    <row r="33" spans="1:10" s="171" customFormat="1" ht="18" customHeight="1" x14ac:dyDescent="0.25">
      <c r="A33" s="81" t="s">
        <v>208</v>
      </c>
      <c r="B33" s="92"/>
      <c r="C33" s="92"/>
      <c r="D33" s="92"/>
      <c r="E33" s="92"/>
      <c r="F33" s="92"/>
      <c r="G33" s="92"/>
      <c r="H33" s="92"/>
      <c r="I33" s="92"/>
      <c r="J33" s="92"/>
    </row>
    <row r="34" spans="1:10" s="174" customFormat="1" ht="13.15" customHeight="1" x14ac:dyDescent="0.2">
      <c r="A34" s="172" t="s">
        <v>295</v>
      </c>
      <c r="B34" s="173"/>
      <c r="C34" s="173"/>
      <c r="D34" s="173"/>
      <c r="E34" s="173"/>
      <c r="F34" s="173"/>
      <c r="G34" s="173"/>
      <c r="H34" s="173"/>
      <c r="I34" s="173"/>
      <c r="J34" s="173"/>
    </row>
    <row r="35" spans="1:10" s="171" customFormat="1" ht="18" customHeight="1" x14ac:dyDescent="0.25">
      <c r="A35" s="81" t="s">
        <v>229</v>
      </c>
      <c r="B35" s="92"/>
      <c r="C35" s="92"/>
      <c r="D35" s="92"/>
      <c r="E35" s="92"/>
      <c r="F35" s="92"/>
      <c r="G35" s="92"/>
      <c r="H35" s="92"/>
      <c r="I35" s="92"/>
      <c r="J35" s="92"/>
    </row>
    <row r="36" spans="1:10" s="174" customFormat="1" ht="13.15" customHeight="1" x14ac:dyDescent="0.2">
      <c r="A36" s="172" t="s">
        <v>290</v>
      </c>
      <c r="B36" s="173"/>
      <c r="C36" s="173"/>
      <c r="D36" s="173"/>
      <c r="E36" s="173"/>
      <c r="F36" s="173"/>
      <c r="G36" s="173"/>
      <c r="H36" s="173"/>
      <c r="I36" s="173"/>
      <c r="J36" s="173"/>
    </row>
    <row r="37" spans="1:10" s="171" customFormat="1" ht="18" customHeight="1" x14ac:dyDescent="0.25">
      <c r="A37" s="81" t="s">
        <v>266</v>
      </c>
      <c r="B37" s="92"/>
      <c r="C37" s="92"/>
      <c r="D37" s="92"/>
      <c r="E37" s="92"/>
      <c r="F37" s="92"/>
      <c r="G37" s="92"/>
      <c r="H37" s="92"/>
      <c r="I37" s="92"/>
      <c r="J37" s="92"/>
    </row>
    <row r="38" spans="1:10" s="174" customFormat="1" ht="24.95" customHeight="1" x14ac:dyDescent="0.2">
      <c r="A38" s="639" t="s">
        <v>289</v>
      </c>
      <c r="B38" s="639"/>
      <c r="C38" s="639"/>
      <c r="D38" s="639"/>
      <c r="E38" s="639"/>
      <c r="F38" s="639"/>
      <c r="G38" s="639"/>
      <c r="H38" s="639"/>
      <c r="I38" s="639"/>
      <c r="J38" s="639"/>
    </row>
    <row r="39" spans="1:10" s="171" customFormat="1" ht="18" customHeight="1" x14ac:dyDescent="0.25">
      <c r="A39" s="81" t="s">
        <v>263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0" s="115" customFormat="1" ht="38.1" customHeight="1" x14ac:dyDescent="0.25">
      <c r="A40" s="639" t="s">
        <v>342</v>
      </c>
      <c r="B40" s="639"/>
      <c r="C40" s="639"/>
      <c r="D40" s="639"/>
      <c r="E40" s="639"/>
      <c r="F40" s="639"/>
      <c r="G40" s="639"/>
      <c r="H40" s="639"/>
      <c r="I40" s="639"/>
      <c r="J40" s="639"/>
    </row>
    <row r="41" spans="1:10" s="171" customFormat="1" ht="18" customHeight="1" x14ac:dyDescent="0.25">
      <c r="A41" s="81" t="s">
        <v>264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0" s="174" customFormat="1" ht="13.15" customHeight="1" x14ac:dyDescent="0.2">
      <c r="A42" s="172" t="s">
        <v>288</v>
      </c>
      <c r="B42" s="173"/>
      <c r="C42" s="173"/>
      <c r="D42" s="173"/>
      <c r="E42" s="173"/>
      <c r="F42" s="173"/>
      <c r="G42" s="173"/>
      <c r="H42" s="173"/>
      <c r="I42" s="173"/>
      <c r="J42" s="173"/>
    </row>
    <row r="43" spans="1:10" s="171" customFormat="1" ht="18" customHeight="1" x14ac:dyDescent="0.25">
      <c r="A43" s="81" t="s">
        <v>267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0" s="174" customFormat="1" ht="13.15" customHeight="1" x14ac:dyDescent="0.2">
      <c r="A44" s="172" t="s">
        <v>284</v>
      </c>
      <c r="B44" s="173"/>
      <c r="C44" s="173"/>
      <c r="D44" s="173"/>
      <c r="E44" s="173"/>
      <c r="F44" s="173"/>
      <c r="G44" s="173"/>
      <c r="H44" s="173"/>
      <c r="I44" s="173"/>
      <c r="J44" s="173"/>
    </row>
    <row r="45" spans="1:10" s="171" customFormat="1" ht="18" customHeight="1" x14ac:dyDescent="0.25">
      <c r="A45" s="81" t="s">
        <v>268</v>
      </c>
      <c r="B45" s="92"/>
      <c r="C45" s="92"/>
      <c r="D45" s="92"/>
      <c r="E45" s="92"/>
      <c r="F45" s="92"/>
      <c r="G45" s="92"/>
      <c r="H45" s="92"/>
      <c r="I45" s="92"/>
      <c r="J45" s="92"/>
    </row>
    <row r="46" spans="1:10" s="174" customFormat="1" ht="13.15" customHeight="1" x14ac:dyDescent="0.2">
      <c r="A46" s="172" t="s">
        <v>285</v>
      </c>
      <c r="B46" s="173"/>
      <c r="C46" s="173"/>
      <c r="D46" s="173"/>
      <c r="E46" s="173"/>
      <c r="F46" s="173"/>
      <c r="G46" s="173"/>
      <c r="H46" s="173"/>
      <c r="I46" s="173"/>
      <c r="J46" s="173"/>
    </row>
    <row r="47" spans="1:10" s="171" customFormat="1" ht="18" customHeight="1" x14ac:dyDescent="0.25">
      <c r="A47" s="81" t="s">
        <v>269</v>
      </c>
      <c r="B47" s="92"/>
      <c r="C47" s="92"/>
      <c r="D47" s="92"/>
      <c r="E47" s="92"/>
      <c r="F47" s="92"/>
      <c r="G47" s="92"/>
      <c r="H47" s="92"/>
      <c r="I47" s="92"/>
      <c r="J47" s="92"/>
    </row>
    <row r="48" spans="1:10" s="174" customFormat="1" ht="13.5" customHeight="1" x14ac:dyDescent="0.2">
      <c r="A48" s="172" t="s">
        <v>286</v>
      </c>
      <c r="B48" s="173"/>
      <c r="C48" s="173"/>
      <c r="D48" s="173"/>
      <c r="E48" s="173"/>
      <c r="F48" s="173"/>
      <c r="G48" s="173"/>
      <c r="H48" s="173"/>
      <c r="I48" s="173"/>
      <c r="J48" s="173"/>
    </row>
    <row r="49" spans="1:10" s="171" customFormat="1" ht="18" customHeight="1" x14ac:dyDescent="0.25">
      <c r="A49" s="81" t="s">
        <v>207</v>
      </c>
      <c r="B49" s="92"/>
      <c r="C49" s="92"/>
      <c r="D49" s="92"/>
      <c r="E49" s="92"/>
      <c r="F49" s="92"/>
      <c r="G49" s="92"/>
      <c r="H49" s="92"/>
      <c r="I49" s="92"/>
      <c r="J49" s="92"/>
    </row>
    <row r="50" spans="1:10" s="174" customFormat="1" ht="13.15" customHeight="1" x14ac:dyDescent="0.2">
      <c r="A50" s="172" t="s">
        <v>287</v>
      </c>
      <c r="B50" s="173"/>
      <c r="C50" s="173"/>
      <c r="D50" s="173"/>
      <c r="E50" s="173"/>
      <c r="F50" s="173"/>
      <c r="G50" s="173"/>
      <c r="H50" s="173"/>
      <c r="I50" s="173"/>
      <c r="J50" s="173"/>
    </row>
    <row r="51" spans="1:10" s="171" customFormat="1" ht="18" customHeight="1" x14ac:dyDescent="0.25">
      <c r="A51" s="81" t="s">
        <v>265</v>
      </c>
      <c r="B51" s="92"/>
      <c r="C51" s="92"/>
      <c r="D51" s="92"/>
      <c r="E51" s="92"/>
      <c r="F51" s="92"/>
      <c r="G51" s="92"/>
      <c r="H51" s="92"/>
      <c r="I51" s="92"/>
      <c r="J51" s="92"/>
    </row>
    <row r="52" spans="1:10" s="174" customFormat="1" ht="13.15" customHeight="1" x14ac:dyDescent="0.2">
      <c r="A52" s="172" t="s">
        <v>316</v>
      </c>
      <c r="B52" s="173"/>
      <c r="C52" s="173"/>
      <c r="D52" s="173"/>
      <c r="E52" s="173"/>
      <c r="F52" s="173"/>
      <c r="G52" s="173"/>
      <c r="H52" s="173"/>
      <c r="I52" s="173"/>
      <c r="J52" s="173"/>
    </row>
    <row r="53" spans="1:10" ht="15" customHeight="1" x14ac:dyDescent="0.2">
      <c r="A53" s="81" t="s">
        <v>294</v>
      </c>
    </row>
    <row r="54" spans="1:10" ht="24.75" customHeight="1" x14ac:dyDescent="0.2">
      <c r="A54" s="639" t="s">
        <v>321</v>
      </c>
      <c r="B54" s="639"/>
      <c r="C54" s="639"/>
      <c r="D54" s="639"/>
      <c r="E54" s="639"/>
      <c r="F54" s="639"/>
      <c r="G54" s="639"/>
      <c r="H54" s="639"/>
      <c r="I54" s="639"/>
      <c r="J54" s="639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zoomScaleNormal="100" workbookViewId="0"/>
  </sheetViews>
  <sheetFormatPr defaultRowHeight="12" x14ac:dyDescent="0.2"/>
  <cols>
    <col min="1" max="1" width="41.28515625" style="21" customWidth="1"/>
    <col min="2" max="2" width="7.85546875" style="21" customWidth="1"/>
    <col min="3" max="13" width="7.85546875" style="51" customWidth="1"/>
    <col min="14" max="14" width="8.5703125" style="51" customWidth="1"/>
    <col min="15" max="20" width="9.140625" style="18"/>
    <col min="21" max="16384" width="9.140625" style="21"/>
  </cols>
  <sheetData>
    <row r="1" spans="1:20" s="189" customFormat="1" ht="18.75" x14ac:dyDescent="0.3">
      <c r="A1" s="121" t="s">
        <v>359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94" t="str">
        <f>Obsah!$A$1</f>
        <v>I. čtvrtletí 2016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66"/>
      <c r="B3" s="648" t="s">
        <v>298</v>
      </c>
      <c r="C3" s="648"/>
      <c r="D3" s="648"/>
      <c r="E3" s="648" t="s">
        <v>303</v>
      </c>
      <c r="F3" s="648"/>
      <c r="G3" s="648"/>
      <c r="H3" s="648" t="s">
        <v>304</v>
      </c>
      <c r="I3" s="648"/>
      <c r="J3" s="648"/>
      <c r="K3" s="648" t="s">
        <v>305</v>
      </c>
      <c r="L3" s="648"/>
      <c r="M3" s="648"/>
      <c r="N3" s="646" t="s">
        <v>72</v>
      </c>
    </row>
    <row r="4" spans="1:20" x14ac:dyDescent="0.2">
      <c r="A4" s="231"/>
      <c r="B4" s="312" t="s">
        <v>83</v>
      </c>
      <c r="C4" s="312" t="s">
        <v>84</v>
      </c>
      <c r="D4" s="312" t="s">
        <v>85</v>
      </c>
      <c r="E4" s="312" t="s">
        <v>86</v>
      </c>
      <c r="F4" s="312" t="s">
        <v>87</v>
      </c>
      <c r="G4" s="312" t="s">
        <v>88</v>
      </c>
      <c r="H4" s="312" t="s">
        <v>89</v>
      </c>
      <c r="I4" s="312" t="s">
        <v>90</v>
      </c>
      <c r="J4" s="312" t="s">
        <v>91</v>
      </c>
      <c r="K4" s="312" t="s">
        <v>92</v>
      </c>
      <c r="L4" s="312" t="s">
        <v>93</v>
      </c>
      <c r="M4" s="312" t="s">
        <v>94</v>
      </c>
      <c r="N4" s="647" t="s">
        <v>72</v>
      </c>
    </row>
    <row r="5" spans="1:20" ht="12.75" customHeight="1" x14ac:dyDescent="0.2">
      <c r="A5" s="734" t="s">
        <v>149</v>
      </c>
      <c r="B5" s="727">
        <f>SUM(B6:D6)</f>
        <v>18298.243788</v>
      </c>
      <c r="C5" s="728"/>
      <c r="D5" s="729"/>
      <c r="E5" s="730">
        <f t="shared" ref="E5" si="0">SUM(E6:G6)</f>
        <v>0</v>
      </c>
      <c r="F5" s="731"/>
      <c r="G5" s="732"/>
      <c r="H5" s="730">
        <f t="shared" ref="H5" si="1">SUM(H6:J6)</f>
        <v>0</v>
      </c>
      <c r="I5" s="731"/>
      <c r="J5" s="732"/>
      <c r="K5" s="730">
        <f t="shared" ref="K5" si="2">SUM(K6:M6)</f>
        <v>0</v>
      </c>
      <c r="L5" s="731"/>
      <c r="M5" s="732"/>
      <c r="N5" s="771">
        <f>SUM(N7:N9)</f>
        <v>18298.243788</v>
      </c>
    </row>
    <row r="6" spans="1:20" x14ac:dyDescent="0.2">
      <c r="A6" s="735"/>
      <c r="B6" s="537">
        <f>SUM(B7:B9)</f>
        <v>6736.5370000000003</v>
      </c>
      <c r="C6" s="538">
        <f t="shared" ref="C6:M6" si="3">SUM(C7:C9)</f>
        <v>5486.3240000000005</v>
      </c>
      <c r="D6" s="539">
        <f t="shared" si="3"/>
        <v>6075.3827879999999</v>
      </c>
      <c r="E6" s="540">
        <f t="shared" si="3"/>
        <v>0</v>
      </c>
      <c r="F6" s="540">
        <f t="shared" si="3"/>
        <v>0</v>
      </c>
      <c r="G6" s="540">
        <f t="shared" si="3"/>
        <v>0</v>
      </c>
      <c r="H6" s="541">
        <f t="shared" si="3"/>
        <v>0</v>
      </c>
      <c r="I6" s="540">
        <f t="shared" si="3"/>
        <v>0</v>
      </c>
      <c r="J6" s="542">
        <f t="shared" si="3"/>
        <v>0</v>
      </c>
      <c r="K6" s="540">
        <f t="shared" si="3"/>
        <v>0</v>
      </c>
      <c r="L6" s="540">
        <f t="shared" si="3"/>
        <v>0</v>
      </c>
      <c r="M6" s="540">
        <f t="shared" si="3"/>
        <v>0</v>
      </c>
      <c r="N6" s="770"/>
    </row>
    <row r="7" spans="1:20" x14ac:dyDescent="0.2">
      <c r="A7" s="195" t="s">
        <v>41</v>
      </c>
      <c r="B7" s="347">
        <v>4683.2280000000001</v>
      </c>
      <c r="C7" s="52">
        <v>4274.1729999999998</v>
      </c>
      <c r="D7" s="348">
        <v>4871.4726250000003</v>
      </c>
      <c r="E7" s="390">
        <v>0</v>
      </c>
      <c r="F7" s="390">
        <v>0</v>
      </c>
      <c r="G7" s="390">
        <v>0</v>
      </c>
      <c r="H7" s="391">
        <v>0</v>
      </c>
      <c r="I7" s="390">
        <v>0</v>
      </c>
      <c r="J7" s="392">
        <v>0</v>
      </c>
      <c r="K7" s="390">
        <v>0</v>
      </c>
      <c r="L7" s="390">
        <v>0</v>
      </c>
      <c r="M7" s="390">
        <v>0</v>
      </c>
      <c r="N7" s="352">
        <f>SUM(B7:M7)</f>
        <v>13828.873625</v>
      </c>
    </row>
    <row r="8" spans="1:20" x14ac:dyDescent="0.2">
      <c r="A8" s="232" t="s">
        <v>53</v>
      </c>
      <c r="B8" s="349">
        <v>163.11500000000001</v>
      </c>
      <c r="C8" s="228">
        <v>150.828</v>
      </c>
      <c r="D8" s="216">
        <v>164.164027</v>
      </c>
      <c r="E8" s="383">
        <v>0</v>
      </c>
      <c r="F8" s="384">
        <v>0</v>
      </c>
      <c r="G8" s="393">
        <v>0</v>
      </c>
      <c r="H8" s="394">
        <v>0</v>
      </c>
      <c r="I8" s="384">
        <v>0</v>
      </c>
      <c r="J8" s="385">
        <v>0</v>
      </c>
      <c r="K8" s="383">
        <v>0</v>
      </c>
      <c r="L8" s="384">
        <v>0</v>
      </c>
      <c r="M8" s="393">
        <v>0</v>
      </c>
      <c r="N8" s="353">
        <f>SUM(B8:M8)</f>
        <v>478.10702700000002</v>
      </c>
    </row>
    <row r="9" spans="1:20" ht="12.75" thickBot="1" x14ac:dyDescent="0.25">
      <c r="A9" s="456" t="s">
        <v>56</v>
      </c>
      <c r="B9" s="543">
        <v>1890.194</v>
      </c>
      <c r="C9" s="544">
        <v>1061.3230000000001</v>
      </c>
      <c r="D9" s="545">
        <v>1039.746136</v>
      </c>
      <c r="E9" s="546">
        <v>0</v>
      </c>
      <c r="F9" s="546">
        <v>0</v>
      </c>
      <c r="G9" s="546">
        <v>0</v>
      </c>
      <c r="H9" s="547">
        <v>0</v>
      </c>
      <c r="I9" s="546">
        <v>0</v>
      </c>
      <c r="J9" s="548">
        <v>0</v>
      </c>
      <c r="K9" s="546">
        <v>0</v>
      </c>
      <c r="L9" s="546">
        <v>0</v>
      </c>
      <c r="M9" s="546">
        <v>0</v>
      </c>
      <c r="N9" s="549">
        <f>SUM(B9:M9)</f>
        <v>3991.2631359999996</v>
      </c>
    </row>
    <row r="10" spans="1:20" ht="12.75" customHeight="1" x14ac:dyDescent="0.2">
      <c r="A10" s="742" t="s">
        <v>150</v>
      </c>
      <c r="B10" s="736">
        <f>SUM(B11:D11)</f>
        <v>-18298.244788</v>
      </c>
      <c r="C10" s="737"/>
      <c r="D10" s="738"/>
      <c r="E10" s="739">
        <f t="shared" ref="E10" si="4">SUM(E11:G11)</f>
        <v>0</v>
      </c>
      <c r="F10" s="740"/>
      <c r="G10" s="741"/>
      <c r="H10" s="739">
        <f t="shared" ref="H10" si="5">SUM(H11:J11)</f>
        <v>0</v>
      </c>
      <c r="I10" s="740"/>
      <c r="J10" s="741"/>
      <c r="K10" s="739">
        <f t="shared" ref="K10" si="6">SUM(K11:M11)</f>
        <v>0</v>
      </c>
      <c r="L10" s="740"/>
      <c r="M10" s="741"/>
      <c r="N10" s="772">
        <f>SUM(N12:N17)</f>
        <v>-18298.244788</v>
      </c>
    </row>
    <row r="11" spans="1:20" x14ac:dyDescent="0.2">
      <c r="A11" s="735"/>
      <c r="B11" s="537">
        <f>SUM(B12:B17)</f>
        <v>-6736.5379999999996</v>
      </c>
      <c r="C11" s="538">
        <f t="shared" ref="C11:M11" si="7">SUM(C12:C17)</f>
        <v>-5486.3239999999996</v>
      </c>
      <c r="D11" s="539">
        <f t="shared" si="7"/>
        <v>-6075.3827879999999</v>
      </c>
      <c r="E11" s="540">
        <f t="shared" si="7"/>
        <v>0</v>
      </c>
      <c r="F11" s="540">
        <f t="shared" si="7"/>
        <v>0</v>
      </c>
      <c r="G11" s="540">
        <f t="shared" si="7"/>
        <v>0</v>
      </c>
      <c r="H11" s="541">
        <f t="shared" si="7"/>
        <v>0</v>
      </c>
      <c r="I11" s="540">
        <f t="shared" si="7"/>
        <v>0</v>
      </c>
      <c r="J11" s="542">
        <f t="shared" si="7"/>
        <v>0</v>
      </c>
      <c r="K11" s="540">
        <f t="shared" si="7"/>
        <v>0</v>
      </c>
      <c r="L11" s="540">
        <f t="shared" si="7"/>
        <v>0</v>
      </c>
      <c r="M11" s="540">
        <f t="shared" si="7"/>
        <v>0</v>
      </c>
      <c r="N11" s="770"/>
    </row>
    <row r="12" spans="1:20" x14ac:dyDescent="0.2">
      <c r="A12" s="195" t="s">
        <v>54</v>
      </c>
      <c r="B12" s="350">
        <v>-3689.8380000000002</v>
      </c>
      <c r="C12" s="227">
        <v>-3196.1529999999998</v>
      </c>
      <c r="D12" s="215">
        <v>-3296.9753900000001</v>
      </c>
      <c r="E12" s="337">
        <v>0</v>
      </c>
      <c r="F12" s="337">
        <v>0</v>
      </c>
      <c r="G12" s="337">
        <v>0</v>
      </c>
      <c r="H12" s="395">
        <v>0</v>
      </c>
      <c r="I12" s="337">
        <v>0</v>
      </c>
      <c r="J12" s="338">
        <v>0</v>
      </c>
      <c r="K12" s="337">
        <v>0</v>
      </c>
      <c r="L12" s="337">
        <v>0</v>
      </c>
      <c r="M12" s="337">
        <v>0</v>
      </c>
      <c r="N12" s="352">
        <f t="shared" ref="N12:N17" si="8">SUM(B12:M12)</f>
        <v>-10182.96639</v>
      </c>
    </row>
    <row r="13" spans="1:20" x14ac:dyDescent="0.2">
      <c r="A13" s="232" t="s">
        <v>55</v>
      </c>
      <c r="B13" s="349">
        <v>-2744.8670000000002</v>
      </c>
      <c r="C13" s="228">
        <v>-2066.4349999999999</v>
      </c>
      <c r="D13" s="216">
        <v>-2582.3818019999999</v>
      </c>
      <c r="E13" s="383">
        <v>0</v>
      </c>
      <c r="F13" s="384">
        <v>0</v>
      </c>
      <c r="G13" s="393">
        <v>0</v>
      </c>
      <c r="H13" s="394">
        <v>0</v>
      </c>
      <c r="I13" s="384">
        <v>0</v>
      </c>
      <c r="J13" s="385">
        <v>0</v>
      </c>
      <c r="K13" s="383">
        <v>0</v>
      </c>
      <c r="L13" s="384">
        <v>0</v>
      </c>
      <c r="M13" s="393">
        <v>0</v>
      </c>
      <c r="N13" s="353">
        <f t="shared" si="8"/>
        <v>-7393.6838019999996</v>
      </c>
    </row>
    <row r="14" spans="1:20" x14ac:dyDescent="0.2">
      <c r="A14" s="232" t="s">
        <v>57</v>
      </c>
      <c r="B14" s="349">
        <v>0</v>
      </c>
      <c r="C14" s="228">
        <v>0</v>
      </c>
      <c r="D14" s="216">
        <v>0</v>
      </c>
      <c r="E14" s="383">
        <v>0</v>
      </c>
      <c r="F14" s="384">
        <v>0</v>
      </c>
      <c r="G14" s="393">
        <v>0</v>
      </c>
      <c r="H14" s="394">
        <v>0</v>
      </c>
      <c r="I14" s="384">
        <v>0</v>
      </c>
      <c r="J14" s="385">
        <v>0</v>
      </c>
      <c r="K14" s="383">
        <v>0</v>
      </c>
      <c r="L14" s="384">
        <v>0</v>
      </c>
      <c r="M14" s="393">
        <v>0</v>
      </c>
      <c r="N14" s="353">
        <f t="shared" si="8"/>
        <v>0</v>
      </c>
    </row>
    <row r="15" spans="1:20" x14ac:dyDescent="0.2">
      <c r="A15" s="232" t="s">
        <v>47</v>
      </c>
      <c r="B15" s="349">
        <v>-149.42400000000001</v>
      </c>
      <c r="C15" s="228">
        <v>-131.733</v>
      </c>
      <c r="D15" s="216">
        <v>-98.871399999999994</v>
      </c>
      <c r="E15" s="383">
        <v>0</v>
      </c>
      <c r="F15" s="384">
        <v>0</v>
      </c>
      <c r="G15" s="393">
        <v>0</v>
      </c>
      <c r="H15" s="394">
        <v>0</v>
      </c>
      <c r="I15" s="384">
        <v>0</v>
      </c>
      <c r="J15" s="385">
        <v>0</v>
      </c>
      <c r="K15" s="383">
        <v>0</v>
      </c>
      <c r="L15" s="384">
        <v>0</v>
      </c>
      <c r="M15" s="393">
        <v>0</v>
      </c>
      <c r="N15" s="353">
        <f t="shared" si="8"/>
        <v>-380.02840000000003</v>
      </c>
    </row>
    <row r="16" spans="1:20" x14ac:dyDescent="0.2">
      <c r="A16" s="232" t="s">
        <v>340</v>
      </c>
      <c r="B16" s="349">
        <v>-19.936</v>
      </c>
      <c r="C16" s="228">
        <v>-13.911</v>
      </c>
      <c r="D16" s="216">
        <v>-14.206505</v>
      </c>
      <c r="E16" s="383">
        <v>0</v>
      </c>
      <c r="F16" s="384">
        <v>0</v>
      </c>
      <c r="G16" s="393">
        <v>0</v>
      </c>
      <c r="H16" s="394">
        <v>0</v>
      </c>
      <c r="I16" s="384">
        <v>0</v>
      </c>
      <c r="J16" s="385">
        <v>0</v>
      </c>
      <c r="K16" s="383">
        <v>0</v>
      </c>
      <c r="L16" s="384">
        <v>0</v>
      </c>
      <c r="M16" s="393">
        <v>0</v>
      </c>
      <c r="N16" s="353">
        <f t="shared" si="8"/>
        <v>-48.053505000000001</v>
      </c>
    </row>
    <row r="17" spans="1:14" ht="12.75" thickBot="1" x14ac:dyDescent="0.25">
      <c r="A17" s="34" t="s">
        <v>143</v>
      </c>
      <c r="B17" s="351">
        <v>-132.47300000000001</v>
      </c>
      <c r="C17" s="311">
        <v>-78.091999999999999</v>
      </c>
      <c r="D17" s="218">
        <v>-82.947691000000006</v>
      </c>
      <c r="E17" s="388">
        <v>0</v>
      </c>
      <c r="F17" s="388">
        <v>0</v>
      </c>
      <c r="G17" s="388">
        <v>0</v>
      </c>
      <c r="H17" s="396">
        <v>0</v>
      </c>
      <c r="I17" s="388">
        <v>0</v>
      </c>
      <c r="J17" s="389">
        <v>0</v>
      </c>
      <c r="K17" s="388">
        <v>0</v>
      </c>
      <c r="L17" s="388">
        <v>0</v>
      </c>
      <c r="M17" s="388">
        <v>0</v>
      </c>
      <c r="N17" s="354">
        <f t="shared" si="8"/>
        <v>-293.51269100000002</v>
      </c>
    </row>
    <row r="18" spans="1:14" x14ac:dyDescent="0.2">
      <c r="B18" s="51"/>
      <c r="N18" s="25" t="s">
        <v>146</v>
      </c>
    </row>
    <row r="19" spans="1:14" ht="11.25" customHeight="1" x14ac:dyDescent="0.2">
      <c r="B19" s="51"/>
      <c r="N19" s="27"/>
    </row>
    <row r="20" spans="1:14" ht="11.25" customHeight="1" x14ac:dyDescent="0.2">
      <c r="B20" s="51"/>
      <c r="N20" s="27"/>
    </row>
    <row r="21" spans="1:14" x14ac:dyDescent="0.2">
      <c r="A21" s="166"/>
      <c r="B21" s="648" t="s">
        <v>298</v>
      </c>
      <c r="C21" s="648"/>
      <c r="D21" s="648"/>
      <c r="E21" s="648" t="s">
        <v>303</v>
      </c>
      <c r="F21" s="648"/>
      <c r="G21" s="648"/>
      <c r="H21" s="648" t="s">
        <v>304</v>
      </c>
      <c r="I21" s="648"/>
      <c r="J21" s="648"/>
      <c r="K21" s="648" t="s">
        <v>305</v>
      </c>
      <c r="L21" s="648"/>
      <c r="M21" s="648"/>
      <c r="N21" s="646" t="s">
        <v>72</v>
      </c>
    </row>
    <row r="22" spans="1:14" x14ac:dyDescent="0.2">
      <c r="A22" s="231"/>
      <c r="B22" s="312" t="s">
        <v>83</v>
      </c>
      <c r="C22" s="312" t="s">
        <v>84</v>
      </c>
      <c r="D22" s="312" t="s">
        <v>85</v>
      </c>
      <c r="E22" s="312" t="s">
        <v>86</v>
      </c>
      <c r="F22" s="312" t="s">
        <v>87</v>
      </c>
      <c r="G22" s="312" t="s">
        <v>88</v>
      </c>
      <c r="H22" s="312" t="s">
        <v>89</v>
      </c>
      <c r="I22" s="312" t="s">
        <v>90</v>
      </c>
      <c r="J22" s="312" t="s">
        <v>91</v>
      </c>
      <c r="K22" s="312" t="s">
        <v>92</v>
      </c>
      <c r="L22" s="312" t="s">
        <v>93</v>
      </c>
      <c r="M22" s="312" t="s">
        <v>94</v>
      </c>
      <c r="N22" s="647" t="s">
        <v>72</v>
      </c>
    </row>
    <row r="23" spans="1:14" ht="12.75" customHeight="1" x14ac:dyDescent="0.2">
      <c r="A23" s="734" t="s">
        <v>151</v>
      </c>
      <c r="B23" s="727">
        <f>SUM(B24:D24)</f>
        <v>18109.816900999998</v>
      </c>
      <c r="C23" s="728"/>
      <c r="D23" s="729"/>
      <c r="E23" s="730">
        <f t="shared" ref="E23" si="9">SUM(E24:G24)</f>
        <v>0</v>
      </c>
      <c r="F23" s="731"/>
      <c r="G23" s="732"/>
      <c r="H23" s="730">
        <f t="shared" ref="H23" si="10">SUM(H24:J24)</f>
        <v>0</v>
      </c>
      <c r="I23" s="731"/>
      <c r="J23" s="732"/>
      <c r="K23" s="730">
        <f t="shared" ref="K23" si="11">SUM(K24:M24)</f>
        <v>0</v>
      </c>
      <c r="L23" s="731"/>
      <c r="M23" s="732"/>
      <c r="N23" s="771">
        <f>SUM(N25:N29)</f>
        <v>18109.816901000002</v>
      </c>
    </row>
    <row r="24" spans="1:14" x14ac:dyDescent="0.2">
      <c r="A24" s="735"/>
      <c r="B24" s="537">
        <f>SUM(B25:B29)</f>
        <v>6387.7904609999987</v>
      </c>
      <c r="C24" s="538">
        <f t="shared" ref="C24:M24" si="12">SUM(C25:C29)</f>
        <v>5744.2899779999998</v>
      </c>
      <c r="D24" s="539">
        <f t="shared" si="12"/>
        <v>5977.7364619999998</v>
      </c>
      <c r="E24" s="540">
        <f t="shared" si="12"/>
        <v>0</v>
      </c>
      <c r="F24" s="540">
        <f t="shared" si="12"/>
        <v>0</v>
      </c>
      <c r="G24" s="540">
        <f t="shared" si="12"/>
        <v>0</v>
      </c>
      <c r="H24" s="541">
        <f t="shared" si="12"/>
        <v>0</v>
      </c>
      <c r="I24" s="540">
        <f t="shared" si="12"/>
        <v>0</v>
      </c>
      <c r="J24" s="542">
        <f t="shared" si="12"/>
        <v>0</v>
      </c>
      <c r="K24" s="540">
        <f t="shared" si="12"/>
        <v>0</v>
      </c>
      <c r="L24" s="540">
        <f t="shared" si="12"/>
        <v>0</v>
      </c>
      <c r="M24" s="540">
        <f t="shared" si="12"/>
        <v>0</v>
      </c>
      <c r="N24" s="770">
        <f t="shared" ref="N24" si="13">SUM(N25:N29)</f>
        <v>18109.816901000002</v>
      </c>
    </row>
    <row r="25" spans="1:14" x14ac:dyDescent="0.2">
      <c r="A25" s="195" t="s">
        <v>39</v>
      </c>
      <c r="B25" s="358">
        <v>3689.8383779999999</v>
      </c>
      <c r="C25" s="179">
        <v>3196.153491</v>
      </c>
      <c r="D25" s="356">
        <v>3296.9753899999996</v>
      </c>
      <c r="E25" s="397">
        <v>0</v>
      </c>
      <c r="F25" s="397">
        <v>0</v>
      </c>
      <c r="G25" s="397">
        <v>0</v>
      </c>
      <c r="H25" s="398">
        <v>0</v>
      </c>
      <c r="I25" s="397">
        <v>0</v>
      </c>
      <c r="J25" s="399">
        <v>0</v>
      </c>
      <c r="K25" s="397">
        <v>0</v>
      </c>
      <c r="L25" s="397">
        <v>0</v>
      </c>
      <c r="M25" s="397">
        <v>0</v>
      </c>
      <c r="N25" s="352">
        <f>SUM(B25:M25)</f>
        <v>10182.967258999999</v>
      </c>
    </row>
    <row r="26" spans="1:14" x14ac:dyDescent="0.2">
      <c r="A26" s="232" t="s">
        <v>40</v>
      </c>
      <c r="B26" s="359">
        <v>692.42222199999992</v>
      </c>
      <c r="C26" s="180">
        <v>590.41301799999997</v>
      </c>
      <c r="D26" s="357">
        <v>637.63198399999999</v>
      </c>
      <c r="E26" s="400">
        <v>0</v>
      </c>
      <c r="F26" s="401">
        <v>0</v>
      </c>
      <c r="G26" s="402">
        <v>0</v>
      </c>
      <c r="H26" s="403">
        <v>0</v>
      </c>
      <c r="I26" s="401">
        <v>0</v>
      </c>
      <c r="J26" s="404">
        <v>0</v>
      </c>
      <c r="K26" s="400">
        <v>0</v>
      </c>
      <c r="L26" s="401">
        <v>0</v>
      </c>
      <c r="M26" s="402">
        <v>0</v>
      </c>
      <c r="N26" s="353">
        <f>SUM(B26:M26)</f>
        <v>1920.467224</v>
      </c>
    </row>
    <row r="27" spans="1:14" x14ac:dyDescent="0.2">
      <c r="A27" s="232" t="s">
        <v>41</v>
      </c>
      <c r="B27" s="359">
        <v>1697.20235</v>
      </c>
      <c r="C27" s="180">
        <v>1682.846783</v>
      </c>
      <c r="D27" s="357">
        <v>1750.3599430000002</v>
      </c>
      <c r="E27" s="400">
        <v>0</v>
      </c>
      <c r="F27" s="401">
        <v>0</v>
      </c>
      <c r="G27" s="402">
        <v>0</v>
      </c>
      <c r="H27" s="403">
        <v>0</v>
      </c>
      <c r="I27" s="401">
        <v>0</v>
      </c>
      <c r="J27" s="404">
        <v>0</v>
      </c>
      <c r="K27" s="400">
        <v>0</v>
      </c>
      <c r="L27" s="401">
        <v>0</v>
      </c>
      <c r="M27" s="402">
        <v>0</v>
      </c>
      <c r="N27" s="353">
        <f>SUM(B27:M27)</f>
        <v>5130.4090759999999</v>
      </c>
    </row>
    <row r="28" spans="1:14" x14ac:dyDescent="0.2">
      <c r="A28" s="232" t="s">
        <v>42</v>
      </c>
      <c r="B28" s="359">
        <v>308.21034600000002</v>
      </c>
      <c r="C28" s="180">
        <v>274.810855</v>
      </c>
      <c r="D28" s="357">
        <v>292.67529699999994</v>
      </c>
      <c r="E28" s="400">
        <v>0</v>
      </c>
      <c r="F28" s="401">
        <v>0</v>
      </c>
      <c r="G28" s="402">
        <v>0</v>
      </c>
      <c r="H28" s="403">
        <v>0</v>
      </c>
      <c r="I28" s="401">
        <v>0</v>
      </c>
      <c r="J28" s="404">
        <v>0</v>
      </c>
      <c r="K28" s="400">
        <v>0</v>
      </c>
      <c r="L28" s="401">
        <v>0</v>
      </c>
      <c r="M28" s="402">
        <v>0</v>
      </c>
      <c r="N28" s="353">
        <f>SUM(B28:M28)</f>
        <v>875.69649800000002</v>
      </c>
    </row>
    <row r="29" spans="1:14" ht="12.75" thickBot="1" x14ac:dyDescent="0.25">
      <c r="A29" s="456" t="s">
        <v>56</v>
      </c>
      <c r="B29" s="550">
        <v>0.11716500000000001</v>
      </c>
      <c r="C29" s="551">
        <v>6.5831000000000001E-2</v>
      </c>
      <c r="D29" s="552">
        <v>9.3848000000000001E-2</v>
      </c>
      <c r="E29" s="553">
        <v>0</v>
      </c>
      <c r="F29" s="553">
        <v>0</v>
      </c>
      <c r="G29" s="553">
        <v>0</v>
      </c>
      <c r="H29" s="554">
        <v>0</v>
      </c>
      <c r="I29" s="553">
        <v>0</v>
      </c>
      <c r="J29" s="555">
        <v>0</v>
      </c>
      <c r="K29" s="553">
        <v>0</v>
      </c>
      <c r="L29" s="553">
        <v>0</v>
      </c>
      <c r="M29" s="553">
        <v>0</v>
      </c>
      <c r="N29" s="549">
        <f>SUM(B29:M29)</f>
        <v>0.27684399999999998</v>
      </c>
    </row>
    <row r="30" spans="1:14" ht="12.75" customHeight="1" x14ac:dyDescent="0.2">
      <c r="A30" s="742" t="s">
        <v>152</v>
      </c>
      <c r="B30" s="736">
        <f>SUM(B31:D31)</f>
        <v>-18109.816901000002</v>
      </c>
      <c r="C30" s="737"/>
      <c r="D30" s="738"/>
      <c r="E30" s="739">
        <f t="shared" ref="E30" si="14">SUM(E31:G31)</f>
        <v>0</v>
      </c>
      <c r="F30" s="740"/>
      <c r="G30" s="741"/>
      <c r="H30" s="739">
        <f t="shared" ref="H30" si="15">SUM(H31:J31)</f>
        <v>0</v>
      </c>
      <c r="I30" s="740"/>
      <c r="J30" s="741"/>
      <c r="K30" s="739">
        <f t="shared" ref="K30" si="16">SUM(K31:M31)</f>
        <v>0</v>
      </c>
      <c r="L30" s="740"/>
      <c r="M30" s="741"/>
      <c r="N30" s="772">
        <f>SUM(N32:N43)</f>
        <v>-18109.816900999998</v>
      </c>
    </row>
    <row r="31" spans="1:14" x14ac:dyDescent="0.2">
      <c r="A31" s="735"/>
      <c r="B31" s="537">
        <f>SUM(B32:B43)</f>
        <v>-6387.7904610000005</v>
      </c>
      <c r="C31" s="538">
        <f t="shared" ref="C31:M31" si="17">SUM(C32:C43)</f>
        <v>-5744.2899780000007</v>
      </c>
      <c r="D31" s="539">
        <f t="shared" si="17"/>
        <v>-5977.7364620000017</v>
      </c>
      <c r="E31" s="540">
        <f t="shared" si="17"/>
        <v>0</v>
      </c>
      <c r="F31" s="540">
        <f t="shared" si="17"/>
        <v>0</v>
      </c>
      <c r="G31" s="540">
        <f t="shared" si="17"/>
        <v>0</v>
      </c>
      <c r="H31" s="541">
        <f t="shared" si="17"/>
        <v>0</v>
      </c>
      <c r="I31" s="540">
        <f t="shared" si="17"/>
        <v>0</v>
      </c>
      <c r="J31" s="542">
        <f t="shared" si="17"/>
        <v>0</v>
      </c>
      <c r="K31" s="540">
        <f t="shared" si="17"/>
        <v>0</v>
      </c>
      <c r="L31" s="540">
        <f t="shared" si="17"/>
        <v>0</v>
      </c>
      <c r="M31" s="540">
        <f t="shared" si="17"/>
        <v>0</v>
      </c>
      <c r="N31" s="770"/>
    </row>
    <row r="32" spans="1:14" ht="12" customHeight="1" x14ac:dyDescent="0.2">
      <c r="A32" s="195" t="s">
        <v>43</v>
      </c>
      <c r="B32" s="358">
        <v>-163.11545599999997</v>
      </c>
      <c r="C32" s="179">
        <v>-150.82790399999999</v>
      </c>
      <c r="D32" s="356">
        <v>-164.164027</v>
      </c>
      <c r="E32" s="397">
        <v>0</v>
      </c>
      <c r="F32" s="397">
        <v>0</v>
      </c>
      <c r="G32" s="397">
        <v>0</v>
      </c>
      <c r="H32" s="398">
        <v>0</v>
      </c>
      <c r="I32" s="397">
        <v>0</v>
      </c>
      <c r="J32" s="399">
        <v>0</v>
      </c>
      <c r="K32" s="397">
        <v>0</v>
      </c>
      <c r="L32" s="397">
        <v>0</v>
      </c>
      <c r="M32" s="397">
        <v>0</v>
      </c>
      <c r="N32" s="352">
        <f t="shared" ref="N32:N43" si="18">SUM(B32:M32)</f>
        <v>-478.10738700000002</v>
      </c>
    </row>
    <row r="33" spans="1:14" x14ac:dyDescent="0.2">
      <c r="A33" s="232" t="s">
        <v>44</v>
      </c>
      <c r="B33" s="359">
        <v>-692.42222200000003</v>
      </c>
      <c r="C33" s="180">
        <v>-590.41301800000008</v>
      </c>
      <c r="D33" s="357">
        <v>-637.6319840000001</v>
      </c>
      <c r="E33" s="400">
        <v>0</v>
      </c>
      <c r="F33" s="401">
        <v>0</v>
      </c>
      <c r="G33" s="402">
        <v>0</v>
      </c>
      <c r="H33" s="403">
        <v>0</v>
      </c>
      <c r="I33" s="401">
        <v>0</v>
      </c>
      <c r="J33" s="404">
        <v>0</v>
      </c>
      <c r="K33" s="400">
        <v>0</v>
      </c>
      <c r="L33" s="401">
        <v>0</v>
      </c>
      <c r="M33" s="402">
        <v>0</v>
      </c>
      <c r="N33" s="353">
        <f t="shared" si="18"/>
        <v>-1920.4672240000002</v>
      </c>
    </row>
    <row r="34" spans="1:14" x14ac:dyDescent="0.2">
      <c r="A34" s="232" t="s">
        <v>55</v>
      </c>
      <c r="B34" s="359">
        <v>-44.240215000000006</v>
      </c>
      <c r="C34" s="180">
        <v>-52.694017000000002</v>
      </c>
      <c r="D34" s="357">
        <v>-57.991782000000008</v>
      </c>
      <c r="E34" s="400">
        <v>0</v>
      </c>
      <c r="F34" s="401">
        <v>0</v>
      </c>
      <c r="G34" s="402">
        <v>0</v>
      </c>
      <c r="H34" s="403">
        <v>0</v>
      </c>
      <c r="I34" s="401">
        <v>0</v>
      </c>
      <c r="J34" s="404">
        <v>0</v>
      </c>
      <c r="K34" s="400">
        <v>0</v>
      </c>
      <c r="L34" s="401">
        <v>0</v>
      </c>
      <c r="M34" s="402">
        <v>0</v>
      </c>
      <c r="N34" s="353">
        <f t="shared" si="18"/>
        <v>-154.92601400000001</v>
      </c>
    </row>
    <row r="35" spans="1:14" x14ac:dyDescent="0.2">
      <c r="A35" s="232" t="s">
        <v>45</v>
      </c>
      <c r="B35" s="359">
        <v>-575.81228899999996</v>
      </c>
      <c r="C35" s="180">
        <v>-542.85956699999997</v>
      </c>
      <c r="D35" s="357">
        <v>-554.67733900000007</v>
      </c>
      <c r="E35" s="400">
        <v>0</v>
      </c>
      <c r="F35" s="401">
        <v>0</v>
      </c>
      <c r="G35" s="402">
        <v>0</v>
      </c>
      <c r="H35" s="403">
        <v>0</v>
      </c>
      <c r="I35" s="401">
        <v>0</v>
      </c>
      <c r="J35" s="404">
        <v>0</v>
      </c>
      <c r="K35" s="400">
        <v>0</v>
      </c>
      <c r="L35" s="401">
        <v>0</v>
      </c>
      <c r="M35" s="402">
        <v>0</v>
      </c>
      <c r="N35" s="353">
        <f t="shared" si="18"/>
        <v>-1673.349195</v>
      </c>
    </row>
    <row r="36" spans="1:14" x14ac:dyDescent="0.2">
      <c r="A36" s="232" t="s">
        <v>46</v>
      </c>
      <c r="B36" s="359">
        <v>-215.17264000000006</v>
      </c>
      <c r="C36" s="180">
        <v>-212.87440200000009</v>
      </c>
      <c r="D36" s="357">
        <v>-211.77470899999997</v>
      </c>
      <c r="E36" s="400">
        <v>0</v>
      </c>
      <c r="F36" s="401">
        <v>0</v>
      </c>
      <c r="G36" s="402">
        <v>0</v>
      </c>
      <c r="H36" s="403">
        <v>0</v>
      </c>
      <c r="I36" s="401">
        <v>0</v>
      </c>
      <c r="J36" s="404">
        <v>0</v>
      </c>
      <c r="K36" s="400">
        <v>0</v>
      </c>
      <c r="L36" s="401">
        <v>0</v>
      </c>
      <c r="M36" s="402">
        <v>0</v>
      </c>
      <c r="N36" s="353">
        <f t="shared" si="18"/>
        <v>-639.82175100000018</v>
      </c>
    </row>
    <row r="37" spans="1:14" x14ac:dyDescent="0.2">
      <c r="A37" s="232" t="s">
        <v>47</v>
      </c>
      <c r="B37" s="359">
        <v>-7.2127359999999996</v>
      </c>
      <c r="C37" s="180">
        <v>-6.2126000000000001</v>
      </c>
      <c r="D37" s="357">
        <v>-6.8789560000000005</v>
      </c>
      <c r="E37" s="400">
        <v>0</v>
      </c>
      <c r="F37" s="401">
        <v>0</v>
      </c>
      <c r="G37" s="402">
        <v>0</v>
      </c>
      <c r="H37" s="403">
        <v>0</v>
      </c>
      <c r="I37" s="401">
        <v>0</v>
      </c>
      <c r="J37" s="404">
        <v>0</v>
      </c>
      <c r="K37" s="400">
        <v>0</v>
      </c>
      <c r="L37" s="401">
        <v>0</v>
      </c>
      <c r="M37" s="402">
        <v>0</v>
      </c>
      <c r="N37" s="353">
        <f t="shared" si="18"/>
        <v>-20.304292</v>
      </c>
    </row>
    <row r="38" spans="1:14" x14ac:dyDescent="0.2">
      <c r="A38" s="232" t="s">
        <v>48</v>
      </c>
      <c r="B38" s="359">
        <v>-108.75737199999999</v>
      </c>
      <c r="C38" s="180">
        <v>-102.106898</v>
      </c>
      <c r="D38" s="357">
        <v>-115.717921</v>
      </c>
      <c r="E38" s="400">
        <v>0</v>
      </c>
      <c r="F38" s="401">
        <v>0</v>
      </c>
      <c r="G38" s="402">
        <v>0</v>
      </c>
      <c r="H38" s="403">
        <v>0</v>
      </c>
      <c r="I38" s="401">
        <v>0</v>
      </c>
      <c r="J38" s="404">
        <v>0</v>
      </c>
      <c r="K38" s="400">
        <v>0</v>
      </c>
      <c r="L38" s="401">
        <v>0</v>
      </c>
      <c r="M38" s="402">
        <v>0</v>
      </c>
      <c r="N38" s="353">
        <f t="shared" si="18"/>
        <v>-326.58219099999997</v>
      </c>
    </row>
    <row r="39" spans="1:14" x14ac:dyDescent="0.2">
      <c r="A39" s="232" t="s">
        <v>49</v>
      </c>
      <c r="B39" s="359">
        <v>-1764.4833930000002</v>
      </c>
      <c r="C39" s="180">
        <v>-1686.2287019999999</v>
      </c>
      <c r="D39" s="357">
        <v>-1765.0161950000002</v>
      </c>
      <c r="E39" s="400">
        <v>0</v>
      </c>
      <c r="F39" s="401">
        <v>0</v>
      </c>
      <c r="G39" s="402">
        <v>0</v>
      </c>
      <c r="H39" s="403">
        <v>0</v>
      </c>
      <c r="I39" s="401">
        <v>0</v>
      </c>
      <c r="J39" s="404">
        <v>0</v>
      </c>
      <c r="K39" s="400">
        <v>0</v>
      </c>
      <c r="L39" s="401">
        <v>0</v>
      </c>
      <c r="M39" s="402">
        <v>0</v>
      </c>
      <c r="N39" s="353">
        <f t="shared" si="18"/>
        <v>-5215.72829</v>
      </c>
    </row>
    <row r="40" spans="1:14" x14ac:dyDescent="0.2">
      <c r="A40" s="232" t="s">
        <v>50</v>
      </c>
      <c r="B40" s="359">
        <v>-829.10283000000004</v>
      </c>
      <c r="C40" s="180">
        <v>-722.27967550000005</v>
      </c>
      <c r="D40" s="357">
        <v>-738.22094549999997</v>
      </c>
      <c r="E40" s="400">
        <v>0</v>
      </c>
      <c r="F40" s="401">
        <v>0</v>
      </c>
      <c r="G40" s="402">
        <v>0</v>
      </c>
      <c r="H40" s="403">
        <v>0</v>
      </c>
      <c r="I40" s="401">
        <v>0</v>
      </c>
      <c r="J40" s="404">
        <v>0</v>
      </c>
      <c r="K40" s="400">
        <v>0</v>
      </c>
      <c r="L40" s="401">
        <v>0</v>
      </c>
      <c r="M40" s="402">
        <v>0</v>
      </c>
      <c r="N40" s="353">
        <f t="shared" si="18"/>
        <v>-2289.6034509999999</v>
      </c>
    </row>
    <row r="41" spans="1:14" x14ac:dyDescent="0.2">
      <c r="A41" s="232" t="s">
        <v>51</v>
      </c>
      <c r="B41" s="359">
        <v>-1657.029522</v>
      </c>
      <c r="C41" s="180">
        <v>-1387.0720685000001</v>
      </c>
      <c r="D41" s="357">
        <v>-1431.5640165000002</v>
      </c>
      <c r="E41" s="400">
        <v>0</v>
      </c>
      <c r="F41" s="401">
        <v>0</v>
      </c>
      <c r="G41" s="402">
        <v>0</v>
      </c>
      <c r="H41" s="403">
        <v>0</v>
      </c>
      <c r="I41" s="401">
        <v>0</v>
      </c>
      <c r="J41" s="404">
        <v>0</v>
      </c>
      <c r="K41" s="400">
        <v>0</v>
      </c>
      <c r="L41" s="401">
        <v>0</v>
      </c>
      <c r="M41" s="402">
        <v>0</v>
      </c>
      <c r="N41" s="353">
        <f t="shared" si="18"/>
        <v>-4475.6656070000008</v>
      </c>
    </row>
    <row r="42" spans="1:14" x14ac:dyDescent="0.2">
      <c r="A42" s="232" t="s">
        <v>52</v>
      </c>
      <c r="B42" s="359">
        <v>-11.253960000000001</v>
      </c>
      <c r="C42" s="180">
        <v>-9.4826370000000004</v>
      </c>
      <c r="D42" s="357">
        <v>-9.1521830000000008</v>
      </c>
      <c r="E42" s="400">
        <v>0</v>
      </c>
      <c r="F42" s="401">
        <v>0</v>
      </c>
      <c r="G42" s="402">
        <v>0</v>
      </c>
      <c r="H42" s="403">
        <v>0</v>
      </c>
      <c r="I42" s="401">
        <v>0</v>
      </c>
      <c r="J42" s="404">
        <v>0</v>
      </c>
      <c r="K42" s="400">
        <v>0</v>
      </c>
      <c r="L42" s="401">
        <v>0</v>
      </c>
      <c r="M42" s="402">
        <v>0</v>
      </c>
      <c r="N42" s="353">
        <f t="shared" si="18"/>
        <v>-29.888780000000004</v>
      </c>
    </row>
    <row r="43" spans="1:14" ht="12.75" thickBot="1" x14ac:dyDescent="0.25">
      <c r="A43" s="34" t="s">
        <v>143</v>
      </c>
      <c r="B43" s="351">
        <v>-319.18782599999997</v>
      </c>
      <c r="C43" s="311">
        <v>-281.23848899999996</v>
      </c>
      <c r="D43" s="218">
        <v>-284.94640399999997</v>
      </c>
      <c r="E43" s="388">
        <v>0</v>
      </c>
      <c r="F43" s="388">
        <v>0</v>
      </c>
      <c r="G43" s="388">
        <v>0</v>
      </c>
      <c r="H43" s="396">
        <v>0</v>
      </c>
      <c r="I43" s="388">
        <v>0</v>
      </c>
      <c r="J43" s="389">
        <v>0</v>
      </c>
      <c r="K43" s="388">
        <v>0</v>
      </c>
      <c r="L43" s="388">
        <v>0</v>
      </c>
      <c r="M43" s="388">
        <v>0</v>
      </c>
      <c r="N43" s="354">
        <f t="shared" si="18"/>
        <v>-885.37271899999996</v>
      </c>
    </row>
    <row r="44" spans="1:14" x14ac:dyDescent="0.2">
      <c r="N44" s="25" t="s">
        <v>147</v>
      </c>
    </row>
  </sheetData>
  <mergeCells count="34">
    <mergeCell ref="A5:A6"/>
    <mergeCell ref="B3:D3"/>
    <mergeCell ref="E3:G3"/>
    <mergeCell ref="H3:J3"/>
    <mergeCell ref="K3:M3"/>
    <mergeCell ref="N10:N11"/>
    <mergeCell ref="N3:N4"/>
    <mergeCell ref="N5:N6"/>
    <mergeCell ref="B5:D5"/>
    <mergeCell ref="E5:G5"/>
    <mergeCell ref="H5:J5"/>
    <mergeCell ref="K5:M5"/>
    <mergeCell ref="A10:A11"/>
    <mergeCell ref="B10:D10"/>
    <mergeCell ref="E10:G10"/>
    <mergeCell ref="H10:J10"/>
    <mergeCell ref="K10:M10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23:A24"/>
    <mergeCell ref="N23:N24"/>
    <mergeCell ref="B30:D30"/>
    <mergeCell ref="E30:G30"/>
    <mergeCell ref="H30:J30"/>
    <mergeCell ref="K30:M30"/>
    <mergeCell ref="A30:A31"/>
    <mergeCell ref="N30:N31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zoomScaleNormal="100" workbookViewId="0"/>
  </sheetViews>
  <sheetFormatPr defaultRowHeight="12" x14ac:dyDescent="0.2"/>
  <cols>
    <col min="1" max="1" width="16" style="21" customWidth="1"/>
    <col min="2" max="14" width="9.85546875" style="21" customWidth="1"/>
    <col min="15" max="15" width="10.7109375" style="21" customWidth="1"/>
    <col min="16" max="16384" width="9.140625" style="21"/>
  </cols>
  <sheetData>
    <row r="1" spans="1:14" ht="18.75" x14ac:dyDescent="0.3">
      <c r="A1" s="124" t="s">
        <v>358</v>
      </c>
      <c r="M1" s="189"/>
      <c r="N1" s="194" t="str">
        <f>Obsah!$A$1</f>
        <v>I. čtvrtletí 2016</v>
      </c>
    </row>
    <row r="2" spans="1:14" ht="7.5" customHeight="1" x14ac:dyDescent="0.2"/>
    <row r="3" spans="1:14" ht="12.75" customHeight="1" x14ac:dyDescent="0.2">
      <c r="A3" s="167"/>
      <c r="B3" s="648" t="s">
        <v>298</v>
      </c>
      <c r="C3" s="648"/>
      <c r="D3" s="648"/>
      <c r="E3" s="648" t="s">
        <v>303</v>
      </c>
      <c r="F3" s="648"/>
      <c r="G3" s="648"/>
      <c r="H3" s="648" t="s">
        <v>304</v>
      </c>
      <c r="I3" s="648"/>
      <c r="J3" s="648"/>
      <c r="K3" s="648" t="s">
        <v>305</v>
      </c>
      <c r="L3" s="648"/>
      <c r="M3" s="648"/>
      <c r="N3" s="646" t="s">
        <v>72</v>
      </c>
    </row>
    <row r="4" spans="1:14" x14ac:dyDescent="0.2">
      <c r="A4" s="167"/>
      <c r="B4" s="312" t="s">
        <v>83</v>
      </c>
      <c r="C4" s="312" t="s">
        <v>84</v>
      </c>
      <c r="D4" s="312" t="s">
        <v>85</v>
      </c>
      <c r="E4" s="312" t="s">
        <v>86</v>
      </c>
      <c r="F4" s="312" t="s">
        <v>87</v>
      </c>
      <c r="G4" s="312" t="s">
        <v>88</v>
      </c>
      <c r="H4" s="312" t="s">
        <v>89</v>
      </c>
      <c r="I4" s="312" t="s">
        <v>90</v>
      </c>
      <c r="J4" s="312" t="s">
        <v>91</v>
      </c>
      <c r="K4" s="312" t="s">
        <v>92</v>
      </c>
      <c r="L4" s="312" t="s">
        <v>93</v>
      </c>
      <c r="M4" s="312" t="s">
        <v>94</v>
      </c>
      <c r="N4" s="647"/>
    </row>
    <row r="5" spans="1:14" ht="12.75" customHeight="1" x14ac:dyDescent="0.2">
      <c r="A5" s="700" t="s">
        <v>58</v>
      </c>
      <c r="B5" s="727">
        <f>SUM(B6:D6)</f>
        <v>-3439.8480059999997</v>
      </c>
      <c r="C5" s="744"/>
      <c r="D5" s="745"/>
      <c r="E5" s="730">
        <f t="shared" ref="E5" si="0">SUM(E6:G6)</f>
        <v>0</v>
      </c>
      <c r="F5" s="747"/>
      <c r="G5" s="748"/>
      <c r="H5" s="730">
        <f t="shared" ref="H5" si="1">SUM(H6:J6)</f>
        <v>0</v>
      </c>
      <c r="I5" s="747"/>
      <c r="J5" s="748"/>
      <c r="K5" s="730">
        <f t="shared" ref="K5" si="2">SUM(K6:M6)</f>
        <v>0</v>
      </c>
      <c r="L5" s="747"/>
      <c r="M5" s="748"/>
      <c r="N5" s="652">
        <f>SUM(B6:M6)</f>
        <v>-3439.8480059999997</v>
      </c>
    </row>
    <row r="6" spans="1:14" ht="12.75" thickBot="1" x14ac:dyDescent="0.25">
      <c r="A6" s="743"/>
      <c r="B6" s="314">
        <f>B7+B18</f>
        <v>-850.80473999999981</v>
      </c>
      <c r="C6" s="36">
        <f t="shared" ref="C6:M6" si="3">C7+C18</f>
        <v>-1019.4527860000001</v>
      </c>
      <c r="D6" s="205">
        <f t="shared" si="3"/>
        <v>-1569.5904799999998</v>
      </c>
      <c r="E6" s="335">
        <f t="shared" si="3"/>
        <v>0</v>
      </c>
      <c r="F6" s="335">
        <f t="shared" si="3"/>
        <v>0</v>
      </c>
      <c r="G6" s="335">
        <f t="shared" si="3"/>
        <v>0</v>
      </c>
      <c r="H6" s="378">
        <f t="shared" si="3"/>
        <v>0</v>
      </c>
      <c r="I6" s="335">
        <f t="shared" si="3"/>
        <v>0</v>
      </c>
      <c r="J6" s="336">
        <f t="shared" si="3"/>
        <v>0</v>
      </c>
      <c r="K6" s="378">
        <f t="shared" si="3"/>
        <v>0</v>
      </c>
      <c r="L6" s="335">
        <f t="shared" si="3"/>
        <v>0</v>
      </c>
      <c r="M6" s="336">
        <f t="shared" si="3"/>
        <v>0</v>
      </c>
      <c r="N6" s="746"/>
    </row>
    <row r="7" spans="1:14" x14ac:dyDescent="0.2">
      <c r="A7" s="233" t="s">
        <v>108</v>
      </c>
      <c r="B7" s="370">
        <f>B8+B13</f>
        <v>-2789.1062149999998</v>
      </c>
      <c r="C7" s="76">
        <f t="shared" ref="C7:M7" si="4">C8+C13</f>
        <v>-2119.1310170000002</v>
      </c>
      <c r="D7" s="371">
        <f t="shared" si="4"/>
        <v>-2640.3735839999999</v>
      </c>
      <c r="E7" s="379">
        <f t="shared" si="4"/>
        <v>0</v>
      </c>
      <c r="F7" s="379">
        <f t="shared" si="4"/>
        <v>0</v>
      </c>
      <c r="G7" s="379">
        <f t="shared" si="4"/>
        <v>0</v>
      </c>
      <c r="H7" s="380">
        <f t="shared" si="4"/>
        <v>0</v>
      </c>
      <c r="I7" s="379">
        <f t="shared" si="4"/>
        <v>0</v>
      </c>
      <c r="J7" s="381">
        <f t="shared" si="4"/>
        <v>0</v>
      </c>
      <c r="K7" s="380">
        <f t="shared" si="4"/>
        <v>0</v>
      </c>
      <c r="L7" s="379">
        <f t="shared" si="4"/>
        <v>0</v>
      </c>
      <c r="M7" s="381">
        <f t="shared" si="4"/>
        <v>0</v>
      </c>
      <c r="N7" s="366">
        <f>SUM(B7:M7)</f>
        <v>-7548.6108159999994</v>
      </c>
    </row>
    <row r="8" spans="1:14" x14ac:dyDescent="0.2">
      <c r="A8" s="564" t="s">
        <v>96</v>
      </c>
      <c r="B8" s="557">
        <f>SUM(B9:B12)</f>
        <v>-2744.866</v>
      </c>
      <c r="C8" s="558">
        <f t="shared" ref="C8:M8" si="5">SUM(C9:C12)</f>
        <v>-2066.4360000000001</v>
      </c>
      <c r="D8" s="559">
        <f t="shared" si="5"/>
        <v>-2582.3818019999999</v>
      </c>
      <c r="E8" s="560">
        <f t="shared" si="5"/>
        <v>0</v>
      </c>
      <c r="F8" s="560">
        <f t="shared" si="5"/>
        <v>0</v>
      </c>
      <c r="G8" s="560">
        <f t="shared" si="5"/>
        <v>0</v>
      </c>
      <c r="H8" s="561">
        <f t="shared" si="5"/>
        <v>0</v>
      </c>
      <c r="I8" s="560">
        <f t="shared" si="5"/>
        <v>0</v>
      </c>
      <c r="J8" s="562">
        <f t="shared" si="5"/>
        <v>0</v>
      </c>
      <c r="K8" s="561">
        <f t="shared" si="5"/>
        <v>0</v>
      </c>
      <c r="L8" s="560">
        <f t="shared" si="5"/>
        <v>0</v>
      </c>
      <c r="M8" s="562">
        <f t="shared" si="5"/>
        <v>0</v>
      </c>
      <c r="N8" s="563">
        <f>SUM(B8:M8)</f>
        <v>-7393.6838019999996</v>
      </c>
    </row>
    <row r="9" spans="1:14" x14ac:dyDescent="0.2">
      <c r="A9" s="234" t="s">
        <v>97</v>
      </c>
      <c r="B9" s="372">
        <v>-2.234</v>
      </c>
      <c r="C9" s="77">
        <v>-9.2439999999999998</v>
      </c>
      <c r="D9" s="373">
        <v>-6.1703999999999999</v>
      </c>
      <c r="E9" s="405">
        <v>0</v>
      </c>
      <c r="F9" s="405">
        <v>0</v>
      </c>
      <c r="G9" s="405">
        <v>0</v>
      </c>
      <c r="H9" s="406">
        <v>0</v>
      </c>
      <c r="I9" s="405">
        <v>0</v>
      </c>
      <c r="J9" s="407">
        <v>0</v>
      </c>
      <c r="K9" s="406">
        <v>0</v>
      </c>
      <c r="L9" s="405">
        <v>0</v>
      </c>
      <c r="M9" s="407">
        <v>0</v>
      </c>
      <c r="N9" s="269">
        <f t="shared" ref="N9:N14" si="6">SUM(B9:M9)</f>
        <v>-17.648399999999999</v>
      </c>
    </row>
    <row r="10" spans="1:14" x14ac:dyDescent="0.2">
      <c r="A10" s="235" t="s">
        <v>98</v>
      </c>
      <c r="B10" s="374">
        <v>-315.70299999999997</v>
      </c>
      <c r="C10" s="59">
        <v>-651.01900000000001</v>
      </c>
      <c r="D10" s="375">
        <v>-737.93364199999996</v>
      </c>
      <c r="E10" s="408">
        <v>0</v>
      </c>
      <c r="F10" s="409">
        <v>0</v>
      </c>
      <c r="G10" s="410">
        <v>0</v>
      </c>
      <c r="H10" s="411">
        <v>0</v>
      </c>
      <c r="I10" s="409">
        <v>0</v>
      </c>
      <c r="J10" s="412">
        <v>0</v>
      </c>
      <c r="K10" s="411">
        <v>0</v>
      </c>
      <c r="L10" s="409">
        <v>0</v>
      </c>
      <c r="M10" s="412">
        <v>0</v>
      </c>
      <c r="N10" s="270">
        <f t="shared" si="6"/>
        <v>-1704.6556419999999</v>
      </c>
    </row>
    <row r="11" spans="1:14" x14ac:dyDescent="0.2">
      <c r="A11" s="235" t="s">
        <v>99</v>
      </c>
      <c r="B11" s="374">
        <v>-1333.616</v>
      </c>
      <c r="C11" s="59">
        <v>-817.58</v>
      </c>
      <c r="D11" s="375">
        <v>-1194.0046</v>
      </c>
      <c r="E11" s="408">
        <v>0</v>
      </c>
      <c r="F11" s="409">
        <v>0</v>
      </c>
      <c r="G11" s="410">
        <v>0</v>
      </c>
      <c r="H11" s="411">
        <v>0</v>
      </c>
      <c r="I11" s="409">
        <v>0</v>
      </c>
      <c r="J11" s="412">
        <v>0</v>
      </c>
      <c r="K11" s="411">
        <v>0</v>
      </c>
      <c r="L11" s="409">
        <v>0</v>
      </c>
      <c r="M11" s="412">
        <v>0</v>
      </c>
      <c r="N11" s="270">
        <f t="shared" si="6"/>
        <v>-3345.2006000000001</v>
      </c>
    </row>
    <row r="12" spans="1:14" x14ac:dyDescent="0.2">
      <c r="A12" s="162" t="s">
        <v>100</v>
      </c>
      <c r="B12" s="376">
        <v>-1093.3130000000001</v>
      </c>
      <c r="C12" s="54">
        <v>-588.59299999999996</v>
      </c>
      <c r="D12" s="377">
        <v>-644.27315999999996</v>
      </c>
      <c r="E12" s="413">
        <v>0</v>
      </c>
      <c r="F12" s="413">
        <v>0</v>
      </c>
      <c r="G12" s="413">
        <v>0</v>
      </c>
      <c r="H12" s="414">
        <v>0</v>
      </c>
      <c r="I12" s="413">
        <v>0</v>
      </c>
      <c r="J12" s="415">
        <v>0</v>
      </c>
      <c r="K12" s="414">
        <v>0</v>
      </c>
      <c r="L12" s="413">
        <v>0</v>
      </c>
      <c r="M12" s="415">
        <v>0</v>
      </c>
      <c r="N12" s="272">
        <f t="shared" si="6"/>
        <v>-2326.1791599999997</v>
      </c>
    </row>
    <row r="13" spans="1:14" x14ac:dyDescent="0.2">
      <c r="A13" s="556" t="s">
        <v>101</v>
      </c>
      <c r="B13" s="557">
        <f>SUM(B14:B17)</f>
        <v>-44.240214999999999</v>
      </c>
      <c r="C13" s="558">
        <f t="shared" ref="C13:M13" si="7">SUM(C14:C17)</f>
        <v>-52.695016999999993</v>
      </c>
      <c r="D13" s="559">
        <f t="shared" si="7"/>
        <v>-57.991782000000001</v>
      </c>
      <c r="E13" s="560">
        <f t="shared" si="7"/>
        <v>0</v>
      </c>
      <c r="F13" s="560">
        <f t="shared" si="7"/>
        <v>0</v>
      </c>
      <c r="G13" s="560">
        <f t="shared" si="7"/>
        <v>0</v>
      </c>
      <c r="H13" s="561">
        <f t="shared" si="7"/>
        <v>0</v>
      </c>
      <c r="I13" s="560">
        <f t="shared" si="7"/>
        <v>0</v>
      </c>
      <c r="J13" s="562">
        <f t="shared" si="7"/>
        <v>0</v>
      </c>
      <c r="K13" s="561">
        <f t="shared" si="7"/>
        <v>0</v>
      </c>
      <c r="L13" s="560">
        <f t="shared" si="7"/>
        <v>0</v>
      </c>
      <c r="M13" s="562">
        <f t="shared" si="7"/>
        <v>0</v>
      </c>
      <c r="N13" s="563">
        <f>SUM(B13:M13)</f>
        <v>-154.92701399999999</v>
      </c>
    </row>
    <row r="14" spans="1:14" x14ac:dyDescent="0.2">
      <c r="A14" s="162" t="s">
        <v>97</v>
      </c>
      <c r="B14" s="358">
        <v>-44.101534999999998</v>
      </c>
      <c r="C14" s="179">
        <v>-52.563044999999995</v>
      </c>
      <c r="D14" s="356">
        <v>-57.910668999999999</v>
      </c>
      <c r="E14" s="397">
        <v>0</v>
      </c>
      <c r="F14" s="397">
        <v>0</v>
      </c>
      <c r="G14" s="397">
        <v>0</v>
      </c>
      <c r="H14" s="398">
        <v>0</v>
      </c>
      <c r="I14" s="397">
        <v>0</v>
      </c>
      <c r="J14" s="399">
        <v>0</v>
      </c>
      <c r="K14" s="398">
        <v>0</v>
      </c>
      <c r="L14" s="397">
        <v>0</v>
      </c>
      <c r="M14" s="416">
        <v>0</v>
      </c>
      <c r="N14" s="272">
        <f t="shared" si="6"/>
        <v>-154.57524899999999</v>
      </c>
    </row>
    <row r="15" spans="1:14" x14ac:dyDescent="0.2">
      <c r="A15" s="235" t="s">
        <v>98</v>
      </c>
      <c r="B15" s="359">
        <v>0</v>
      </c>
      <c r="C15" s="180">
        <v>0</v>
      </c>
      <c r="D15" s="357">
        <v>0</v>
      </c>
      <c r="E15" s="400">
        <v>0</v>
      </c>
      <c r="F15" s="401">
        <v>0</v>
      </c>
      <c r="G15" s="402">
        <v>0</v>
      </c>
      <c r="H15" s="403">
        <v>0</v>
      </c>
      <c r="I15" s="401">
        <v>0</v>
      </c>
      <c r="J15" s="404">
        <v>0</v>
      </c>
      <c r="K15" s="403">
        <v>0</v>
      </c>
      <c r="L15" s="401">
        <v>0</v>
      </c>
      <c r="M15" s="341">
        <v>0</v>
      </c>
      <c r="N15" s="270">
        <f t="shared" ref="N15:N28" si="8">SUM(B15:M15)</f>
        <v>0</v>
      </c>
    </row>
    <row r="16" spans="1:14" x14ac:dyDescent="0.2">
      <c r="A16" s="235" t="s">
        <v>99</v>
      </c>
      <c r="B16" s="359">
        <v>0</v>
      </c>
      <c r="C16" s="180">
        <v>0</v>
      </c>
      <c r="D16" s="357">
        <v>0</v>
      </c>
      <c r="E16" s="400">
        <v>0</v>
      </c>
      <c r="F16" s="401">
        <v>0</v>
      </c>
      <c r="G16" s="402">
        <v>0</v>
      </c>
      <c r="H16" s="403">
        <v>0</v>
      </c>
      <c r="I16" s="401">
        <v>0</v>
      </c>
      <c r="J16" s="404">
        <v>0</v>
      </c>
      <c r="K16" s="403">
        <v>0</v>
      </c>
      <c r="L16" s="401">
        <v>0</v>
      </c>
      <c r="M16" s="341">
        <v>0</v>
      </c>
      <c r="N16" s="270">
        <f t="shared" si="8"/>
        <v>0</v>
      </c>
    </row>
    <row r="17" spans="1:14" ht="12.75" thickBot="1" x14ac:dyDescent="0.25">
      <c r="A17" s="382" t="s">
        <v>100</v>
      </c>
      <c r="B17" s="358">
        <v>-0.13868</v>
      </c>
      <c r="C17" s="179">
        <v>-0.13197200000000001</v>
      </c>
      <c r="D17" s="356">
        <v>-8.1113000000000005E-2</v>
      </c>
      <c r="E17" s="397">
        <v>0</v>
      </c>
      <c r="F17" s="397">
        <v>0</v>
      </c>
      <c r="G17" s="397">
        <v>0</v>
      </c>
      <c r="H17" s="398">
        <v>0</v>
      </c>
      <c r="I17" s="397">
        <v>0</v>
      </c>
      <c r="J17" s="399">
        <v>0</v>
      </c>
      <c r="K17" s="398">
        <v>0</v>
      </c>
      <c r="L17" s="397">
        <v>0</v>
      </c>
      <c r="M17" s="416">
        <v>0</v>
      </c>
      <c r="N17" s="272">
        <f t="shared" si="8"/>
        <v>-0.35176499999999999</v>
      </c>
    </row>
    <row r="18" spans="1:14" x14ac:dyDescent="0.2">
      <c r="A18" s="565" t="s">
        <v>109</v>
      </c>
      <c r="B18" s="566">
        <f>B19+B24</f>
        <v>1938.301475</v>
      </c>
      <c r="C18" s="567">
        <f t="shared" ref="C18:M18" si="9">C19+C24</f>
        <v>1099.6782310000001</v>
      </c>
      <c r="D18" s="568">
        <f t="shared" si="9"/>
        <v>1070.7831040000001</v>
      </c>
      <c r="E18" s="569">
        <f t="shared" si="9"/>
        <v>0</v>
      </c>
      <c r="F18" s="569">
        <f t="shared" si="9"/>
        <v>0</v>
      </c>
      <c r="G18" s="569">
        <f t="shared" si="9"/>
        <v>0</v>
      </c>
      <c r="H18" s="570">
        <f t="shared" si="9"/>
        <v>0</v>
      </c>
      <c r="I18" s="569">
        <f t="shared" si="9"/>
        <v>0</v>
      </c>
      <c r="J18" s="571">
        <f t="shared" si="9"/>
        <v>0</v>
      </c>
      <c r="K18" s="570">
        <f t="shared" si="9"/>
        <v>0</v>
      </c>
      <c r="L18" s="569">
        <f t="shared" si="9"/>
        <v>0</v>
      </c>
      <c r="M18" s="571">
        <f t="shared" si="9"/>
        <v>0</v>
      </c>
      <c r="N18" s="367">
        <f>SUM(B18:M18)</f>
        <v>4108.7628100000002</v>
      </c>
    </row>
    <row r="19" spans="1:14" x14ac:dyDescent="0.2">
      <c r="A19" s="556" t="s">
        <v>102</v>
      </c>
      <c r="B19" s="557">
        <f>SUM(B20:B23)</f>
        <v>1890.193</v>
      </c>
      <c r="C19" s="558">
        <f t="shared" ref="C19:M19" si="10">SUM(C20:C23)</f>
        <v>1061.3230000000001</v>
      </c>
      <c r="D19" s="559">
        <f t="shared" si="10"/>
        <v>1039.746136</v>
      </c>
      <c r="E19" s="560">
        <f t="shared" si="10"/>
        <v>0</v>
      </c>
      <c r="F19" s="560">
        <f t="shared" si="10"/>
        <v>0</v>
      </c>
      <c r="G19" s="560">
        <f t="shared" si="10"/>
        <v>0</v>
      </c>
      <c r="H19" s="561">
        <f t="shared" si="10"/>
        <v>0</v>
      </c>
      <c r="I19" s="560">
        <f t="shared" si="10"/>
        <v>0</v>
      </c>
      <c r="J19" s="562">
        <f t="shared" si="10"/>
        <v>0</v>
      </c>
      <c r="K19" s="561">
        <f t="shared" si="10"/>
        <v>0</v>
      </c>
      <c r="L19" s="560">
        <f t="shared" si="10"/>
        <v>0</v>
      </c>
      <c r="M19" s="562">
        <f t="shared" si="10"/>
        <v>0</v>
      </c>
      <c r="N19" s="563">
        <f>SUM(B19:M19)</f>
        <v>3991.2621360000003</v>
      </c>
    </row>
    <row r="20" spans="1:14" x14ac:dyDescent="0.2">
      <c r="A20" s="234" t="s">
        <v>104</v>
      </c>
      <c r="B20" s="321">
        <v>1042.0039999999999</v>
      </c>
      <c r="C20" s="37">
        <v>637.21600000000001</v>
      </c>
      <c r="D20" s="320">
        <v>589.45529999999997</v>
      </c>
      <c r="E20" s="417">
        <v>0</v>
      </c>
      <c r="F20" s="417">
        <v>0</v>
      </c>
      <c r="G20" s="417">
        <v>0</v>
      </c>
      <c r="H20" s="418">
        <v>0</v>
      </c>
      <c r="I20" s="417">
        <v>0</v>
      </c>
      <c r="J20" s="419">
        <v>0</v>
      </c>
      <c r="K20" s="418">
        <v>0</v>
      </c>
      <c r="L20" s="417">
        <v>0</v>
      </c>
      <c r="M20" s="419">
        <v>0</v>
      </c>
      <c r="N20" s="368">
        <f t="shared" si="8"/>
        <v>2268.6752999999999</v>
      </c>
    </row>
    <row r="21" spans="1:14" x14ac:dyDescent="0.2">
      <c r="A21" s="235" t="s">
        <v>105</v>
      </c>
      <c r="B21" s="274">
        <v>848.09</v>
      </c>
      <c r="C21" s="28">
        <v>403.03899999999999</v>
      </c>
      <c r="D21" s="222">
        <v>423.36193600000001</v>
      </c>
      <c r="E21" s="339">
        <v>0</v>
      </c>
      <c r="F21" s="340">
        <v>0</v>
      </c>
      <c r="G21" s="342">
        <v>0</v>
      </c>
      <c r="H21" s="420">
        <v>0</v>
      </c>
      <c r="I21" s="340">
        <v>0</v>
      </c>
      <c r="J21" s="341">
        <v>0</v>
      </c>
      <c r="K21" s="420">
        <v>0</v>
      </c>
      <c r="L21" s="340">
        <v>0</v>
      </c>
      <c r="M21" s="341">
        <v>0</v>
      </c>
      <c r="N21" s="369">
        <f t="shared" si="8"/>
        <v>1674.4909359999999</v>
      </c>
    </row>
    <row r="22" spans="1:14" x14ac:dyDescent="0.2">
      <c r="A22" s="235" t="s">
        <v>106</v>
      </c>
      <c r="B22" s="274">
        <v>0</v>
      </c>
      <c r="C22" s="28">
        <v>2.1920000000000002</v>
      </c>
      <c r="D22" s="222">
        <v>0.1691</v>
      </c>
      <c r="E22" s="339">
        <v>0</v>
      </c>
      <c r="F22" s="340">
        <v>0</v>
      </c>
      <c r="G22" s="342">
        <v>0</v>
      </c>
      <c r="H22" s="420">
        <v>0</v>
      </c>
      <c r="I22" s="340">
        <v>0</v>
      </c>
      <c r="J22" s="341">
        <v>0</v>
      </c>
      <c r="K22" s="420">
        <v>0</v>
      </c>
      <c r="L22" s="340">
        <v>0</v>
      </c>
      <c r="M22" s="341">
        <v>0</v>
      </c>
      <c r="N22" s="369">
        <f t="shared" si="8"/>
        <v>2.3611</v>
      </c>
    </row>
    <row r="23" spans="1:14" x14ac:dyDescent="0.2">
      <c r="A23" s="162" t="s">
        <v>107</v>
      </c>
      <c r="B23" s="276">
        <v>9.9000000000000005E-2</v>
      </c>
      <c r="C23" s="19">
        <v>18.876000000000001</v>
      </c>
      <c r="D23" s="277">
        <v>26.759799999999998</v>
      </c>
      <c r="E23" s="55">
        <v>0</v>
      </c>
      <c r="F23" s="55">
        <v>0</v>
      </c>
      <c r="G23" s="55">
        <v>0</v>
      </c>
      <c r="H23" s="421">
        <v>0</v>
      </c>
      <c r="I23" s="55">
        <v>0</v>
      </c>
      <c r="J23" s="416">
        <v>0</v>
      </c>
      <c r="K23" s="421">
        <v>0</v>
      </c>
      <c r="L23" s="55">
        <v>0</v>
      </c>
      <c r="M23" s="416">
        <v>0</v>
      </c>
      <c r="N23" s="364">
        <f t="shared" si="8"/>
        <v>45.7348</v>
      </c>
    </row>
    <row r="24" spans="1:14" x14ac:dyDescent="0.2">
      <c r="A24" s="556" t="s">
        <v>103</v>
      </c>
      <c r="B24" s="557">
        <f>SUM(B25:B28)</f>
        <v>48.108474999999991</v>
      </c>
      <c r="C24" s="558">
        <f t="shared" ref="C24:M24" si="11">SUM(C25:C28)</f>
        <v>38.355231000000003</v>
      </c>
      <c r="D24" s="559">
        <f t="shared" si="11"/>
        <v>31.036968000000002</v>
      </c>
      <c r="E24" s="560">
        <f t="shared" si="11"/>
        <v>0</v>
      </c>
      <c r="F24" s="560">
        <f t="shared" si="11"/>
        <v>0</v>
      </c>
      <c r="G24" s="560">
        <f t="shared" si="11"/>
        <v>0</v>
      </c>
      <c r="H24" s="561">
        <f t="shared" si="11"/>
        <v>0</v>
      </c>
      <c r="I24" s="560">
        <f t="shared" si="11"/>
        <v>0</v>
      </c>
      <c r="J24" s="562">
        <f t="shared" si="11"/>
        <v>0</v>
      </c>
      <c r="K24" s="561">
        <f t="shared" si="11"/>
        <v>0</v>
      </c>
      <c r="L24" s="560">
        <f t="shared" si="11"/>
        <v>0</v>
      </c>
      <c r="M24" s="562">
        <f t="shared" si="11"/>
        <v>0</v>
      </c>
      <c r="N24" s="563">
        <f>SUM(B24:M24)</f>
        <v>117.500674</v>
      </c>
    </row>
    <row r="25" spans="1:14" x14ac:dyDescent="0.2">
      <c r="A25" s="162" t="s">
        <v>104</v>
      </c>
      <c r="B25" s="276">
        <v>47.991609999999994</v>
      </c>
      <c r="C25" s="19">
        <v>38.2956</v>
      </c>
      <c r="D25" s="277">
        <v>30.943297000000001</v>
      </c>
      <c r="E25" s="55">
        <v>0</v>
      </c>
      <c r="F25" s="55">
        <v>0</v>
      </c>
      <c r="G25" s="55">
        <v>0</v>
      </c>
      <c r="H25" s="421">
        <v>0</v>
      </c>
      <c r="I25" s="55">
        <v>0</v>
      </c>
      <c r="J25" s="416">
        <v>0</v>
      </c>
      <c r="K25" s="421">
        <v>0</v>
      </c>
      <c r="L25" s="55">
        <v>0</v>
      </c>
      <c r="M25" s="416">
        <v>0</v>
      </c>
      <c r="N25" s="364">
        <f t="shared" si="8"/>
        <v>117.23050699999999</v>
      </c>
    </row>
    <row r="26" spans="1:14" x14ac:dyDescent="0.2">
      <c r="A26" s="235" t="s">
        <v>105</v>
      </c>
      <c r="B26" s="274">
        <v>0</v>
      </c>
      <c r="C26" s="28">
        <v>0</v>
      </c>
      <c r="D26" s="222">
        <v>0</v>
      </c>
      <c r="E26" s="339">
        <v>0</v>
      </c>
      <c r="F26" s="340">
        <v>0</v>
      </c>
      <c r="G26" s="342">
        <v>0</v>
      </c>
      <c r="H26" s="420">
        <v>0</v>
      </c>
      <c r="I26" s="340">
        <v>0</v>
      </c>
      <c r="J26" s="341">
        <v>0</v>
      </c>
      <c r="K26" s="420">
        <v>0</v>
      </c>
      <c r="L26" s="340">
        <v>0</v>
      </c>
      <c r="M26" s="341">
        <v>0</v>
      </c>
      <c r="N26" s="369">
        <f t="shared" si="8"/>
        <v>0</v>
      </c>
    </row>
    <row r="27" spans="1:14" x14ac:dyDescent="0.2">
      <c r="A27" s="235" t="s">
        <v>106</v>
      </c>
      <c r="B27" s="274">
        <v>0</v>
      </c>
      <c r="C27" s="28">
        <v>0</v>
      </c>
      <c r="D27" s="222">
        <v>0</v>
      </c>
      <c r="E27" s="339">
        <v>0</v>
      </c>
      <c r="F27" s="340">
        <v>0</v>
      </c>
      <c r="G27" s="342">
        <v>0</v>
      </c>
      <c r="H27" s="420">
        <v>0</v>
      </c>
      <c r="I27" s="340">
        <v>0</v>
      </c>
      <c r="J27" s="341">
        <v>0</v>
      </c>
      <c r="K27" s="420">
        <v>0</v>
      </c>
      <c r="L27" s="340">
        <v>0</v>
      </c>
      <c r="M27" s="341">
        <v>0</v>
      </c>
      <c r="N27" s="369">
        <f t="shared" si="8"/>
        <v>0</v>
      </c>
    </row>
    <row r="28" spans="1:14" ht="12.75" thickBot="1" x14ac:dyDescent="0.25">
      <c r="A28" s="236" t="s">
        <v>107</v>
      </c>
      <c r="B28" s="275">
        <v>0.116865</v>
      </c>
      <c r="C28" s="35">
        <v>5.9630999999999997E-2</v>
      </c>
      <c r="D28" s="279">
        <v>9.367099999999999E-2</v>
      </c>
      <c r="E28" s="422">
        <v>0</v>
      </c>
      <c r="F28" s="422">
        <v>0</v>
      </c>
      <c r="G28" s="422">
        <v>0</v>
      </c>
      <c r="H28" s="423">
        <v>0</v>
      </c>
      <c r="I28" s="422">
        <v>0</v>
      </c>
      <c r="J28" s="424">
        <v>0</v>
      </c>
      <c r="K28" s="423">
        <v>0</v>
      </c>
      <c r="L28" s="422">
        <v>0</v>
      </c>
      <c r="M28" s="424">
        <v>0</v>
      </c>
      <c r="N28" s="365">
        <f t="shared" si="8"/>
        <v>0.27016699999999999</v>
      </c>
    </row>
    <row r="29" spans="1:14" x14ac:dyDescent="0.2">
      <c r="A29" s="53"/>
      <c r="N29" s="25" t="s">
        <v>154</v>
      </c>
    </row>
    <row r="30" spans="1:14" ht="12.75" x14ac:dyDescent="0.2">
      <c r="I30" s="190"/>
      <c r="K30" s="110">
        <f>SUM(B9:D9,B14:D14)</f>
        <v>-172.22364899999997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49">
        <f>SUM(B20:D20,B25:D25)</f>
        <v>2385.9058069999996</v>
      </c>
      <c r="K35" s="749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49">
        <f>SUM(B21:D21,B26:D26)</f>
        <v>1674.4909359999999</v>
      </c>
      <c r="I39" s="749"/>
      <c r="J39" s="749"/>
    </row>
    <row r="40" spans="7:14" x14ac:dyDescent="0.2">
      <c r="J40" s="56" t="s">
        <v>231</v>
      </c>
      <c r="K40" s="752">
        <f>B5</f>
        <v>-3439.8480059999997</v>
      </c>
      <c r="L40" s="752"/>
    </row>
    <row r="41" spans="7:14" ht="10.5" customHeight="1" x14ac:dyDescent="0.2"/>
    <row r="42" spans="7:14" ht="10.5" customHeight="1" x14ac:dyDescent="0.2"/>
    <row r="43" spans="7:14" x14ac:dyDescent="0.2">
      <c r="G43" s="751">
        <f>SUM(B10:D10,B15:D15)</f>
        <v>-1704.6556419999999</v>
      </c>
      <c r="H43" s="751"/>
      <c r="K43" s="57">
        <f>SUM(B22:D22,B27:D27)</f>
        <v>2.3611</v>
      </c>
    </row>
    <row r="44" spans="7:14" x14ac:dyDescent="0.2">
      <c r="L44" s="58">
        <f>SUM(B23:D23,B28:D28)</f>
        <v>46.004967000000001</v>
      </c>
    </row>
    <row r="45" spans="7:14" x14ac:dyDescent="0.2">
      <c r="M45" s="751">
        <f>SUM(B12:D12,B17:D17)</f>
        <v>-2326.530925</v>
      </c>
      <c r="N45" s="751"/>
    </row>
    <row r="46" spans="7:14" ht="10.5" customHeight="1" x14ac:dyDescent="0.2"/>
    <row r="47" spans="7:14" ht="10.5" customHeight="1" x14ac:dyDescent="0.2">
      <c r="J47" s="750">
        <f>SUM(B11:D11,B16:D16)</f>
        <v>-3345.2006000000001</v>
      </c>
      <c r="K47" s="750"/>
      <c r="L47" s="750"/>
    </row>
  </sheetData>
  <mergeCells count="17">
    <mergeCell ref="J35:K35"/>
    <mergeCell ref="J47:L47"/>
    <mergeCell ref="M45:N45"/>
    <mergeCell ref="G43:H43"/>
    <mergeCell ref="K40:L40"/>
    <mergeCell ref="H39:J39"/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Normal="100" workbookViewId="0">
      <selection activeCell="E9" sqref="E9"/>
    </sheetView>
  </sheetViews>
  <sheetFormatPr defaultRowHeight="12" x14ac:dyDescent="0.2"/>
  <cols>
    <col min="1" max="1" width="13.85546875" style="21" customWidth="1"/>
    <col min="2" max="2" width="8.28515625" style="21" customWidth="1"/>
    <col min="3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21" t="s">
        <v>357</v>
      </c>
      <c r="I1" s="189"/>
      <c r="J1" s="189"/>
      <c r="M1" s="189"/>
      <c r="N1" s="194" t="str">
        <f>Obsah!$A$1</f>
        <v>I. čtvrtletí 2016</v>
      </c>
    </row>
    <row r="2" spans="1:14" ht="5.25" customHeight="1" x14ac:dyDescent="0.2"/>
    <row r="3" spans="1:14" ht="12.6" customHeight="1" x14ac:dyDescent="0.2">
      <c r="A3" s="647"/>
      <c r="B3" s="647"/>
      <c r="C3" s="150" t="s">
        <v>83</v>
      </c>
      <c r="D3" s="150" t="s">
        <v>84</v>
      </c>
      <c r="E3" s="150" t="s">
        <v>85</v>
      </c>
      <c r="F3" s="150" t="s">
        <v>86</v>
      </c>
      <c r="G3" s="150" t="s">
        <v>87</v>
      </c>
      <c r="H3" s="150" t="s">
        <v>88</v>
      </c>
      <c r="I3" s="150" t="s">
        <v>89</v>
      </c>
      <c r="J3" s="150" t="s">
        <v>90</v>
      </c>
      <c r="K3" s="150" t="s">
        <v>91</v>
      </c>
      <c r="L3" s="150" t="s">
        <v>92</v>
      </c>
      <c r="M3" s="150" t="s">
        <v>93</v>
      </c>
      <c r="N3" s="150" t="s">
        <v>94</v>
      </c>
    </row>
    <row r="4" spans="1:14" ht="12.6" customHeight="1" x14ac:dyDescent="0.2">
      <c r="A4" s="757" t="s">
        <v>74</v>
      </c>
      <c r="B4" s="757"/>
      <c r="C4" s="237">
        <v>11276</v>
      </c>
      <c r="D4" s="237">
        <v>10591</v>
      </c>
      <c r="E4" s="237">
        <v>10428</v>
      </c>
      <c r="F4" s="237"/>
      <c r="G4" s="237"/>
      <c r="H4" s="237"/>
      <c r="I4" s="237"/>
      <c r="J4" s="237"/>
      <c r="K4" s="237"/>
      <c r="L4" s="237"/>
      <c r="M4" s="237"/>
      <c r="N4" s="237"/>
    </row>
    <row r="5" spans="1:14" ht="12.6" customHeight="1" x14ac:dyDescent="0.2">
      <c r="A5" s="755" t="s">
        <v>66</v>
      </c>
      <c r="B5" s="756"/>
      <c r="C5" s="627">
        <v>42388</v>
      </c>
      <c r="D5" s="627">
        <v>42417</v>
      </c>
      <c r="E5" s="627">
        <v>42430</v>
      </c>
      <c r="F5" s="629">
        <v>42461</v>
      </c>
      <c r="G5" s="629">
        <v>42491</v>
      </c>
      <c r="H5" s="630">
        <v>42522</v>
      </c>
      <c r="I5" s="629">
        <v>42552</v>
      </c>
      <c r="J5" s="629">
        <v>42583</v>
      </c>
      <c r="K5" s="630">
        <v>42614</v>
      </c>
      <c r="L5" s="629">
        <v>42644</v>
      </c>
      <c r="M5" s="629">
        <v>42675</v>
      </c>
      <c r="N5" s="630">
        <v>42705</v>
      </c>
    </row>
    <row r="6" spans="1:14" ht="12.6" customHeight="1" thickBot="1" x14ac:dyDescent="0.25">
      <c r="A6" s="753" t="s">
        <v>75</v>
      </c>
      <c r="B6" s="753"/>
      <c r="C6" s="238" t="s">
        <v>438</v>
      </c>
      <c r="D6" s="66" t="s">
        <v>439</v>
      </c>
      <c r="E6" s="66" t="s">
        <v>439</v>
      </c>
      <c r="F6" s="238"/>
      <c r="G6" s="66"/>
      <c r="H6" s="66"/>
      <c r="I6" s="238"/>
      <c r="J6" s="66"/>
      <c r="K6" s="66"/>
      <c r="L6" s="238"/>
      <c r="M6" s="66"/>
      <c r="N6" s="66"/>
    </row>
    <row r="7" spans="1:14" ht="12.6" customHeight="1" x14ac:dyDescent="0.2">
      <c r="A7" s="754" t="s">
        <v>80</v>
      </c>
      <c r="B7" s="754"/>
      <c r="C7" s="239">
        <v>6060</v>
      </c>
      <c r="D7" s="47">
        <v>6624</v>
      </c>
      <c r="E7" s="47">
        <v>5951</v>
      </c>
      <c r="F7" s="239"/>
      <c r="G7" s="47"/>
      <c r="H7" s="47"/>
      <c r="I7" s="239"/>
      <c r="J7" s="47"/>
      <c r="K7" s="47"/>
      <c r="L7" s="239"/>
      <c r="M7" s="47"/>
      <c r="N7" s="47"/>
    </row>
    <row r="8" spans="1:14" ht="12.6" customHeight="1" x14ac:dyDescent="0.2">
      <c r="A8" s="755" t="s">
        <v>66</v>
      </c>
      <c r="B8" s="756"/>
      <c r="C8" s="627">
        <v>42370</v>
      </c>
      <c r="D8" s="627">
        <v>42421</v>
      </c>
      <c r="E8" s="628">
        <v>42458</v>
      </c>
      <c r="F8" s="629">
        <v>42461</v>
      </c>
      <c r="G8" s="629">
        <v>42491</v>
      </c>
      <c r="H8" s="630">
        <v>42522</v>
      </c>
      <c r="I8" s="629">
        <v>42552</v>
      </c>
      <c r="J8" s="629">
        <v>42583</v>
      </c>
      <c r="K8" s="630">
        <v>42614</v>
      </c>
      <c r="L8" s="629">
        <v>42644</v>
      </c>
      <c r="M8" s="629">
        <v>42675</v>
      </c>
      <c r="N8" s="630">
        <v>42705</v>
      </c>
    </row>
    <row r="9" spans="1:14" ht="12.6" customHeight="1" thickBot="1" x14ac:dyDescent="0.25">
      <c r="A9" s="753" t="s">
        <v>75</v>
      </c>
      <c r="B9" s="753"/>
      <c r="C9" s="66" t="s">
        <v>440</v>
      </c>
      <c r="D9" s="66" t="s">
        <v>441</v>
      </c>
      <c r="E9" s="66" t="s">
        <v>442</v>
      </c>
      <c r="F9" s="66"/>
      <c r="G9" s="66"/>
      <c r="H9" s="66"/>
      <c r="I9" s="66"/>
      <c r="J9" s="66"/>
      <c r="K9" s="66"/>
      <c r="L9" s="66"/>
      <c r="M9" s="66"/>
      <c r="N9" s="66"/>
    </row>
    <row r="10" spans="1:14" ht="12.6" customHeight="1" x14ac:dyDescent="0.2">
      <c r="N10" s="25" t="s">
        <v>146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2.6" customHeight="1" x14ac:dyDescent="0.2"/>
    <row r="34" spans="8:15" ht="11.25" customHeight="1" x14ac:dyDescent="0.2">
      <c r="H34" s="25"/>
    </row>
    <row r="35" spans="8:15" ht="15" customHeight="1" x14ac:dyDescent="0.2"/>
    <row r="36" spans="8:15" x14ac:dyDescent="0.2">
      <c r="O36" s="62"/>
    </row>
    <row r="37" spans="8:15" x14ac:dyDescent="0.2">
      <c r="O37" s="63"/>
    </row>
    <row r="38" spans="8:15" x14ac:dyDescent="0.2">
      <c r="O38" s="64"/>
    </row>
    <row r="39" spans="8:15" x14ac:dyDescent="0.2">
      <c r="O39" s="64"/>
    </row>
    <row r="40" spans="8:15" x14ac:dyDescent="0.2">
      <c r="O40" s="63"/>
    </row>
    <row r="41" spans="8:15" x14ac:dyDescent="0.2">
      <c r="O41" s="64"/>
    </row>
    <row r="42" spans="8:15" x14ac:dyDescent="0.2">
      <c r="O42" s="64"/>
    </row>
    <row r="43" spans="8:15" ht="10.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/>
  </sheetViews>
  <sheetFormatPr defaultRowHeight="12" x14ac:dyDescent="0.2"/>
  <cols>
    <col min="1" max="1" width="8.85546875" style="21" customWidth="1"/>
    <col min="2" max="2" width="3" style="21" bestFit="1" customWidth="1"/>
    <col min="3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9" customFormat="1" ht="18.75" x14ac:dyDescent="0.3">
      <c r="A1" s="121" t="s">
        <v>356</v>
      </c>
      <c r="Q1" s="194" t="str">
        <f>Obsah!$A$1</f>
        <v>I. čtvrtletí 2016</v>
      </c>
    </row>
    <row r="2" spans="1:17" ht="5.25" customHeight="1" x14ac:dyDescent="0.2"/>
    <row r="3" spans="1:17" ht="48" x14ac:dyDescent="0.2">
      <c r="A3" s="758" t="s">
        <v>83</v>
      </c>
      <c r="B3" s="758"/>
      <c r="C3" s="229" t="s">
        <v>419</v>
      </c>
      <c r="D3" s="229" t="s">
        <v>111</v>
      </c>
      <c r="E3" s="229" t="s">
        <v>112</v>
      </c>
      <c r="G3" s="758" t="s">
        <v>84</v>
      </c>
      <c r="H3" s="758"/>
      <c r="I3" s="229" t="s">
        <v>419</v>
      </c>
      <c r="J3" s="229" t="s">
        <v>111</v>
      </c>
      <c r="K3" s="229" t="s">
        <v>112</v>
      </c>
      <c r="M3" s="758" t="s">
        <v>85</v>
      </c>
      <c r="N3" s="758"/>
      <c r="O3" s="229" t="s">
        <v>419</v>
      </c>
      <c r="P3" s="229" t="s">
        <v>111</v>
      </c>
      <c r="Q3" s="229" t="s">
        <v>112</v>
      </c>
    </row>
    <row r="4" spans="1:17" ht="9.75" customHeight="1" x14ac:dyDescent="0.2">
      <c r="A4" s="759"/>
      <c r="B4" s="759"/>
      <c r="C4" s="226" t="s">
        <v>5</v>
      </c>
      <c r="D4" s="226" t="s">
        <v>4</v>
      </c>
      <c r="E4" s="226" t="s">
        <v>4</v>
      </c>
      <c r="G4" s="759"/>
      <c r="H4" s="759"/>
      <c r="I4" s="226" t="s">
        <v>5</v>
      </c>
      <c r="J4" s="226" t="s">
        <v>4</v>
      </c>
      <c r="K4" s="226" t="s">
        <v>4</v>
      </c>
      <c r="M4" s="759"/>
      <c r="N4" s="759"/>
      <c r="O4" s="226" t="s">
        <v>5</v>
      </c>
      <c r="P4" s="226" t="s">
        <v>4</v>
      </c>
      <c r="Q4" s="226" t="s">
        <v>4</v>
      </c>
    </row>
    <row r="5" spans="1:17" ht="12.6" customHeight="1" x14ac:dyDescent="0.2">
      <c r="A5" s="240">
        <v>42370</v>
      </c>
      <c r="B5" s="241">
        <v>42370</v>
      </c>
      <c r="C5" s="219">
        <v>162942</v>
      </c>
      <c r="D5" s="219">
        <v>7474</v>
      </c>
      <c r="E5" s="219">
        <v>6060</v>
      </c>
      <c r="G5" s="240">
        <v>42401</v>
      </c>
      <c r="H5" s="241">
        <v>42401</v>
      </c>
      <c r="I5" s="219">
        <v>217269</v>
      </c>
      <c r="J5" s="219">
        <v>10155</v>
      </c>
      <c r="K5" s="219">
        <v>7337</v>
      </c>
      <c r="M5" s="240">
        <v>42430</v>
      </c>
      <c r="N5" s="241">
        <v>42430</v>
      </c>
      <c r="O5" s="219">
        <v>223000</v>
      </c>
      <c r="P5" s="227">
        <v>10428</v>
      </c>
      <c r="Q5" s="227">
        <v>7403</v>
      </c>
    </row>
    <row r="6" spans="1:17" ht="12.6" customHeight="1" x14ac:dyDescent="0.2">
      <c r="A6" s="242">
        <v>42371</v>
      </c>
      <c r="B6" s="241">
        <v>42371</v>
      </c>
      <c r="C6" s="230">
        <v>177853</v>
      </c>
      <c r="D6" s="228">
        <v>8450</v>
      </c>
      <c r="E6" s="228">
        <v>6098</v>
      </c>
      <c r="G6" s="242">
        <v>42402</v>
      </c>
      <c r="H6" s="241">
        <v>42402</v>
      </c>
      <c r="I6" s="230">
        <v>214699</v>
      </c>
      <c r="J6" s="230">
        <v>9856</v>
      </c>
      <c r="K6" s="230">
        <v>7394</v>
      </c>
      <c r="M6" s="240">
        <v>42431</v>
      </c>
      <c r="N6" s="243">
        <v>42431</v>
      </c>
      <c r="O6" s="230">
        <v>225243</v>
      </c>
      <c r="P6" s="228">
        <v>10380</v>
      </c>
      <c r="Q6" s="228">
        <v>7681</v>
      </c>
    </row>
    <row r="7" spans="1:17" ht="12.6" customHeight="1" x14ac:dyDescent="0.2">
      <c r="A7" s="242">
        <v>42372</v>
      </c>
      <c r="B7" s="241">
        <v>42372</v>
      </c>
      <c r="C7" s="230">
        <v>190678</v>
      </c>
      <c r="D7" s="228">
        <v>8985</v>
      </c>
      <c r="E7" s="228">
        <v>6680</v>
      </c>
      <c r="G7" s="242">
        <v>42403</v>
      </c>
      <c r="H7" s="241">
        <v>42403</v>
      </c>
      <c r="I7" s="230">
        <v>217500</v>
      </c>
      <c r="J7" s="230">
        <v>10014</v>
      </c>
      <c r="K7" s="230">
        <v>7392</v>
      </c>
      <c r="M7" s="240">
        <v>42432</v>
      </c>
      <c r="N7" s="243">
        <v>42432</v>
      </c>
      <c r="O7" s="230">
        <v>223811</v>
      </c>
      <c r="P7" s="228">
        <v>10198</v>
      </c>
      <c r="Q7" s="228">
        <v>7838</v>
      </c>
    </row>
    <row r="8" spans="1:17" ht="12.6" customHeight="1" x14ac:dyDescent="0.2">
      <c r="A8" s="242">
        <v>42373</v>
      </c>
      <c r="B8" s="241">
        <v>42373</v>
      </c>
      <c r="C8" s="230">
        <v>230619</v>
      </c>
      <c r="D8" s="228">
        <v>10783</v>
      </c>
      <c r="E8" s="228">
        <v>7505</v>
      </c>
      <c r="G8" s="242">
        <v>42404</v>
      </c>
      <c r="H8" s="241">
        <v>42404</v>
      </c>
      <c r="I8" s="230">
        <v>221696</v>
      </c>
      <c r="J8" s="230">
        <v>10262</v>
      </c>
      <c r="K8" s="230">
        <v>7609</v>
      </c>
      <c r="M8" s="240">
        <v>42433</v>
      </c>
      <c r="N8" s="243">
        <v>42433</v>
      </c>
      <c r="O8" s="230">
        <v>222816</v>
      </c>
      <c r="P8" s="228">
        <v>10204</v>
      </c>
      <c r="Q8" s="228">
        <v>7672</v>
      </c>
    </row>
    <row r="9" spans="1:17" ht="12.6" customHeight="1" x14ac:dyDescent="0.2">
      <c r="A9" s="242">
        <v>42374</v>
      </c>
      <c r="B9" s="241">
        <v>42374</v>
      </c>
      <c r="C9" s="230">
        <v>235553</v>
      </c>
      <c r="D9" s="228">
        <v>10871</v>
      </c>
      <c r="E9" s="228">
        <v>8105</v>
      </c>
      <c r="G9" s="242">
        <v>42405</v>
      </c>
      <c r="H9" s="241">
        <v>42405</v>
      </c>
      <c r="I9" s="230">
        <v>220120</v>
      </c>
      <c r="J9" s="230">
        <v>10112</v>
      </c>
      <c r="K9" s="230">
        <v>7762</v>
      </c>
      <c r="M9" s="240">
        <v>42434</v>
      </c>
      <c r="N9" s="243">
        <v>42434</v>
      </c>
      <c r="O9" s="230">
        <v>218052</v>
      </c>
      <c r="P9" s="228">
        <v>9965</v>
      </c>
      <c r="Q9" s="228">
        <v>7769</v>
      </c>
    </row>
    <row r="10" spans="1:17" ht="12.6" customHeight="1" x14ac:dyDescent="0.2">
      <c r="A10" s="242">
        <v>42375</v>
      </c>
      <c r="B10" s="241">
        <v>42375</v>
      </c>
      <c r="C10" s="230">
        <v>236666</v>
      </c>
      <c r="D10" s="228">
        <v>10807</v>
      </c>
      <c r="E10" s="228">
        <v>8323</v>
      </c>
      <c r="G10" s="242">
        <v>42406</v>
      </c>
      <c r="H10" s="241">
        <v>42406</v>
      </c>
      <c r="I10" s="230">
        <v>187473</v>
      </c>
      <c r="J10" s="230">
        <v>8679</v>
      </c>
      <c r="K10" s="230">
        <v>7028</v>
      </c>
      <c r="M10" s="240">
        <v>42435</v>
      </c>
      <c r="N10" s="243">
        <v>42435</v>
      </c>
      <c r="O10" s="230">
        <v>188401</v>
      </c>
      <c r="P10" s="228">
        <v>8624</v>
      </c>
      <c r="Q10" s="228">
        <v>7050</v>
      </c>
    </row>
    <row r="11" spans="1:17" ht="12.6" customHeight="1" x14ac:dyDescent="0.2">
      <c r="A11" s="242">
        <v>42376</v>
      </c>
      <c r="B11" s="241">
        <v>42376</v>
      </c>
      <c r="C11" s="230">
        <v>232819</v>
      </c>
      <c r="D11" s="228">
        <v>10659</v>
      </c>
      <c r="E11" s="228">
        <v>8166</v>
      </c>
      <c r="G11" s="242">
        <v>42407</v>
      </c>
      <c r="H11" s="241">
        <v>42407</v>
      </c>
      <c r="I11" s="230">
        <v>184256</v>
      </c>
      <c r="J11" s="230">
        <v>8552</v>
      </c>
      <c r="K11" s="230">
        <v>6677</v>
      </c>
      <c r="M11" s="240">
        <v>42436</v>
      </c>
      <c r="N11" s="243">
        <v>42436</v>
      </c>
      <c r="O11" s="230">
        <v>185485</v>
      </c>
      <c r="P11" s="228">
        <v>8581</v>
      </c>
      <c r="Q11" s="228">
        <v>6616</v>
      </c>
    </row>
    <row r="12" spans="1:17" ht="12.6" customHeight="1" x14ac:dyDescent="0.2">
      <c r="A12" s="242">
        <v>42377</v>
      </c>
      <c r="B12" s="241">
        <v>42377</v>
      </c>
      <c r="C12" s="230">
        <v>225199</v>
      </c>
      <c r="D12" s="228">
        <v>10252</v>
      </c>
      <c r="E12" s="228">
        <v>8035</v>
      </c>
      <c r="G12" s="242">
        <v>42408</v>
      </c>
      <c r="H12" s="241">
        <v>42408</v>
      </c>
      <c r="I12" s="230">
        <v>214580</v>
      </c>
      <c r="J12" s="230">
        <v>9871</v>
      </c>
      <c r="K12" s="230">
        <v>7257</v>
      </c>
      <c r="M12" s="240">
        <v>42437</v>
      </c>
      <c r="N12" s="243">
        <v>42437</v>
      </c>
      <c r="O12" s="230">
        <v>218048</v>
      </c>
      <c r="P12" s="228">
        <v>9997</v>
      </c>
      <c r="Q12" s="228">
        <v>7431</v>
      </c>
    </row>
    <row r="13" spans="1:17" ht="12.6" customHeight="1" x14ac:dyDescent="0.2">
      <c r="A13" s="242">
        <v>42378</v>
      </c>
      <c r="B13" s="241">
        <v>42378</v>
      </c>
      <c r="C13" s="230">
        <v>198829</v>
      </c>
      <c r="D13" s="228">
        <v>9102</v>
      </c>
      <c r="E13" s="228">
        <v>7390</v>
      </c>
      <c r="G13" s="242">
        <v>42409</v>
      </c>
      <c r="H13" s="241">
        <v>42409</v>
      </c>
      <c r="I13" s="230">
        <v>214805</v>
      </c>
      <c r="J13" s="230">
        <v>9844</v>
      </c>
      <c r="K13" s="230">
        <v>7431</v>
      </c>
      <c r="M13" s="240">
        <v>42438</v>
      </c>
      <c r="N13" s="243">
        <v>42438</v>
      </c>
      <c r="O13" s="230">
        <v>223980</v>
      </c>
      <c r="P13" s="228">
        <v>10266</v>
      </c>
      <c r="Q13" s="228">
        <v>7694</v>
      </c>
    </row>
    <row r="14" spans="1:17" ht="12.6" customHeight="1" x14ac:dyDescent="0.2">
      <c r="A14" s="242">
        <v>42379</v>
      </c>
      <c r="B14" s="241">
        <v>42379</v>
      </c>
      <c r="C14" s="230">
        <v>195445</v>
      </c>
      <c r="D14" s="228">
        <v>9069</v>
      </c>
      <c r="E14" s="228">
        <v>7002</v>
      </c>
      <c r="G14" s="242">
        <v>42410</v>
      </c>
      <c r="H14" s="241">
        <v>42410</v>
      </c>
      <c r="I14" s="230">
        <v>218266</v>
      </c>
      <c r="J14" s="230">
        <v>10116</v>
      </c>
      <c r="K14" s="230">
        <v>7378</v>
      </c>
      <c r="M14" s="240">
        <v>42439</v>
      </c>
      <c r="N14" s="243">
        <v>42439</v>
      </c>
      <c r="O14" s="230">
        <v>224201</v>
      </c>
      <c r="P14" s="228">
        <v>10255</v>
      </c>
      <c r="Q14" s="228">
        <v>7859</v>
      </c>
    </row>
    <row r="15" spans="1:17" ht="12.6" customHeight="1" x14ac:dyDescent="0.2">
      <c r="A15" s="242">
        <v>42380</v>
      </c>
      <c r="B15" s="241">
        <v>42380</v>
      </c>
      <c r="C15" s="230">
        <v>227662</v>
      </c>
      <c r="D15" s="228">
        <v>10651</v>
      </c>
      <c r="E15" s="228">
        <v>7599</v>
      </c>
      <c r="G15" s="242">
        <v>42411</v>
      </c>
      <c r="H15" s="241">
        <v>42411</v>
      </c>
      <c r="I15" s="230">
        <v>218544</v>
      </c>
      <c r="J15" s="230">
        <v>9994</v>
      </c>
      <c r="K15" s="230">
        <v>7496</v>
      </c>
      <c r="M15" s="240">
        <v>42440</v>
      </c>
      <c r="N15" s="243">
        <v>42440</v>
      </c>
      <c r="O15" s="230">
        <v>218722</v>
      </c>
      <c r="P15" s="228">
        <v>9901</v>
      </c>
      <c r="Q15" s="228">
        <v>7720</v>
      </c>
    </row>
    <row r="16" spans="1:17" ht="12.6" customHeight="1" x14ac:dyDescent="0.2">
      <c r="A16" s="242">
        <v>42381</v>
      </c>
      <c r="B16" s="241">
        <v>42381</v>
      </c>
      <c r="C16" s="230">
        <v>227108</v>
      </c>
      <c r="D16" s="228">
        <v>10476</v>
      </c>
      <c r="E16" s="228">
        <v>7778</v>
      </c>
      <c r="G16" s="242">
        <v>42412</v>
      </c>
      <c r="H16" s="241">
        <v>42412</v>
      </c>
      <c r="I16" s="230">
        <v>218706</v>
      </c>
      <c r="J16" s="230">
        <v>10002</v>
      </c>
      <c r="K16" s="230">
        <v>7664</v>
      </c>
      <c r="M16" s="240">
        <v>42441</v>
      </c>
      <c r="N16" s="243">
        <v>42441</v>
      </c>
      <c r="O16" s="230">
        <v>216276</v>
      </c>
      <c r="P16" s="228">
        <v>9925</v>
      </c>
      <c r="Q16" s="228">
        <v>7599</v>
      </c>
    </row>
    <row r="17" spans="1:17" ht="12.6" customHeight="1" x14ac:dyDescent="0.2">
      <c r="A17" s="242">
        <v>42382</v>
      </c>
      <c r="B17" s="241">
        <v>42382</v>
      </c>
      <c r="C17" s="230">
        <v>229015</v>
      </c>
      <c r="D17" s="228">
        <v>10534</v>
      </c>
      <c r="E17" s="228">
        <v>7804</v>
      </c>
      <c r="G17" s="242">
        <v>42413</v>
      </c>
      <c r="H17" s="241">
        <v>42413</v>
      </c>
      <c r="I17" s="230">
        <v>188097</v>
      </c>
      <c r="J17" s="230">
        <v>8706</v>
      </c>
      <c r="K17" s="230">
        <v>6965</v>
      </c>
      <c r="M17" s="240">
        <v>42442</v>
      </c>
      <c r="N17" s="243">
        <v>42442</v>
      </c>
      <c r="O17" s="230">
        <v>188880</v>
      </c>
      <c r="P17" s="228">
        <v>8743</v>
      </c>
      <c r="Q17" s="228">
        <v>7000</v>
      </c>
    </row>
    <row r="18" spans="1:17" ht="12.6" customHeight="1" x14ac:dyDescent="0.2">
      <c r="A18" s="242">
        <v>42383</v>
      </c>
      <c r="B18" s="241">
        <v>42383</v>
      </c>
      <c r="C18" s="230">
        <v>228634</v>
      </c>
      <c r="D18" s="228">
        <v>10513</v>
      </c>
      <c r="E18" s="228">
        <v>7991</v>
      </c>
      <c r="G18" s="242">
        <v>42414</v>
      </c>
      <c r="H18" s="241">
        <v>42414</v>
      </c>
      <c r="I18" s="230">
        <v>182920</v>
      </c>
      <c r="J18" s="230">
        <v>8475</v>
      </c>
      <c r="K18" s="230">
        <v>6648</v>
      </c>
      <c r="M18" s="240">
        <v>42443</v>
      </c>
      <c r="N18" s="243">
        <v>42443</v>
      </c>
      <c r="O18" s="230">
        <v>186266</v>
      </c>
      <c r="P18" s="228">
        <v>8598</v>
      </c>
      <c r="Q18" s="228">
        <v>6698</v>
      </c>
    </row>
    <row r="19" spans="1:17" ht="12.6" customHeight="1" x14ac:dyDescent="0.2">
      <c r="A19" s="242">
        <v>42384</v>
      </c>
      <c r="B19" s="241">
        <v>42384</v>
      </c>
      <c r="C19" s="230">
        <v>226846</v>
      </c>
      <c r="D19" s="228">
        <v>10370</v>
      </c>
      <c r="E19" s="228">
        <v>7981</v>
      </c>
      <c r="G19" s="242">
        <v>42415</v>
      </c>
      <c r="H19" s="241">
        <v>42415</v>
      </c>
      <c r="I19" s="230">
        <v>215832</v>
      </c>
      <c r="J19" s="230">
        <v>10000</v>
      </c>
      <c r="K19" s="230">
        <v>7182</v>
      </c>
      <c r="M19" s="240">
        <v>42444</v>
      </c>
      <c r="N19" s="243">
        <v>42444</v>
      </c>
      <c r="O19" s="230">
        <v>213342</v>
      </c>
      <c r="P19" s="228">
        <v>9745</v>
      </c>
      <c r="Q19" s="228">
        <v>7419</v>
      </c>
    </row>
    <row r="20" spans="1:17" ht="12.6" customHeight="1" x14ac:dyDescent="0.2">
      <c r="A20" s="242">
        <v>42385</v>
      </c>
      <c r="B20" s="241">
        <v>42385</v>
      </c>
      <c r="C20" s="230">
        <v>204757</v>
      </c>
      <c r="D20" s="228">
        <v>9330</v>
      </c>
      <c r="E20" s="228">
        <v>7553</v>
      </c>
      <c r="G20" s="242">
        <v>42416</v>
      </c>
      <c r="H20" s="241">
        <v>42416</v>
      </c>
      <c r="I20" s="230">
        <v>221663</v>
      </c>
      <c r="J20" s="230">
        <v>10174</v>
      </c>
      <c r="K20" s="230">
        <v>7542</v>
      </c>
      <c r="M20" s="240">
        <v>42445</v>
      </c>
      <c r="N20" s="243">
        <v>42445</v>
      </c>
      <c r="O20" s="230">
        <v>220435</v>
      </c>
      <c r="P20" s="228">
        <v>10037</v>
      </c>
      <c r="Q20" s="228">
        <v>7617</v>
      </c>
    </row>
    <row r="21" spans="1:17" ht="12.6" customHeight="1" x14ac:dyDescent="0.2">
      <c r="A21" s="242">
        <v>42386</v>
      </c>
      <c r="B21" s="241">
        <v>42386</v>
      </c>
      <c r="C21" s="230">
        <v>203623</v>
      </c>
      <c r="D21" s="228">
        <v>9453</v>
      </c>
      <c r="E21" s="228">
        <v>7461</v>
      </c>
      <c r="G21" s="242">
        <v>42417</v>
      </c>
      <c r="H21" s="241">
        <v>42417</v>
      </c>
      <c r="I21" s="230">
        <v>227831</v>
      </c>
      <c r="J21" s="230">
        <v>10591</v>
      </c>
      <c r="K21" s="230">
        <v>7853</v>
      </c>
      <c r="M21" s="240">
        <v>42446</v>
      </c>
      <c r="N21" s="243">
        <v>42446</v>
      </c>
      <c r="O21" s="230">
        <v>221020</v>
      </c>
      <c r="P21" s="228">
        <v>10067</v>
      </c>
      <c r="Q21" s="228">
        <v>7685</v>
      </c>
    </row>
    <row r="22" spans="1:17" ht="12.6" customHeight="1" x14ac:dyDescent="0.2">
      <c r="A22" s="242">
        <v>42387</v>
      </c>
      <c r="B22" s="241">
        <v>42387</v>
      </c>
      <c r="C22" s="230">
        <v>236935</v>
      </c>
      <c r="D22" s="228">
        <v>10941</v>
      </c>
      <c r="E22" s="228">
        <v>8084</v>
      </c>
      <c r="G22" s="242">
        <v>42418</v>
      </c>
      <c r="H22" s="241">
        <v>42418</v>
      </c>
      <c r="I22" s="230">
        <v>223348</v>
      </c>
      <c r="J22" s="230">
        <v>10254</v>
      </c>
      <c r="K22" s="230">
        <v>7751</v>
      </c>
      <c r="M22" s="240">
        <v>42447</v>
      </c>
      <c r="N22" s="243">
        <v>42447</v>
      </c>
      <c r="O22" s="230">
        <v>215493</v>
      </c>
      <c r="P22" s="228">
        <v>9825</v>
      </c>
      <c r="Q22" s="228">
        <v>7776</v>
      </c>
    </row>
    <row r="23" spans="1:17" ht="12.6" customHeight="1" x14ac:dyDescent="0.2">
      <c r="A23" s="242">
        <v>42388</v>
      </c>
      <c r="B23" s="241">
        <v>42388</v>
      </c>
      <c r="C23" s="230">
        <v>245067</v>
      </c>
      <c r="D23" s="228">
        <v>11276</v>
      </c>
      <c r="E23" s="228">
        <v>8645</v>
      </c>
      <c r="G23" s="242">
        <v>42419</v>
      </c>
      <c r="H23" s="241">
        <v>42419</v>
      </c>
      <c r="I23" s="230">
        <v>220450</v>
      </c>
      <c r="J23" s="230">
        <v>10198</v>
      </c>
      <c r="K23" s="230">
        <v>7648</v>
      </c>
      <c r="M23" s="240">
        <v>42448</v>
      </c>
      <c r="N23" s="243">
        <v>42448</v>
      </c>
      <c r="O23" s="230">
        <v>209325</v>
      </c>
      <c r="P23" s="228">
        <v>9593</v>
      </c>
      <c r="Q23" s="228">
        <v>7500</v>
      </c>
    </row>
    <row r="24" spans="1:17" ht="12.6" customHeight="1" x14ac:dyDescent="0.2">
      <c r="A24" s="242">
        <v>42389</v>
      </c>
      <c r="B24" s="241">
        <v>42389</v>
      </c>
      <c r="C24" s="230">
        <v>247460</v>
      </c>
      <c r="D24" s="228">
        <v>11197</v>
      </c>
      <c r="E24" s="228">
        <v>8860</v>
      </c>
      <c r="G24" s="242">
        <v>42420</v>
      </c>
      <c r="H24" s="241">
        <v>42420</v>
      </c>
      <c r="I24" s="230">
        <v>187699</v>
      </c>
      <c r="J24" s="230">
        <v>8580</v>
      </c>
      <c r="K24" s="230">
        <v>7002</v>
      </c>
      <c r="M24" s="240">
        <v>42449</v>
      </c>
      <c r="N24" s="243">
        <v>42449</v>
      </c>
      <c r="O24" s="230">
        <v>182400</v>
      </c>
      <c r="P24" s="228">
        <v>8487</v>
      </c>
      <c r="Q24" s="228">
        <v>6694</v>
      </c>
    </row>
    <row r="25" spans="1:17" ht="12.6" customHeight="1" x14ac:dyDescent="0.2">
      <c r="A25" s="242">
        <v>42390</v>
      </c>
      <c r="B25" s="241">
        <v>42390</v>
      </c>
      <c r="C25" s="230">
        <v>243623</v>
      </c>
      <c r="D25" s="228">
        <v>11098</v>
      </c>
      <c r="E25" s="228">
        <v>8758</v>
      </c>
      <c r="G25" s="242">
        <v>42421</v>
      </c>
      <c r="H25" s="241">
        <v>42421</v>
      </c>
      <c r="I25" s="230">
        <v>181492</v>
      </c>
      <c r="J25" s="230">
        <v>8358</v>
      </c>
      <c r="K25" s="230">
        <v>6624</v>
      </c>
      <c r="M25" s="240">
        <v>42450</v>
      </c>
      <c r="N25" s="243">
        <v>42450</v>
      </c>
      <c r="O25" s="230">
        <v>183077</v>
      </c>
      <c r="P25" s="228">
        <v>8508</v>
      </c>
      <c r="Q25" s="228">
        <v>6571</v>
      </c>
    </row>
    <row r="26" spans="1:17" ht="12.6" customHeight="1" x14ac:dyDescent="0.2">
      <c r="A26" s="242">
        <v>42391</v>
      </c>
      <c r="B26" s="241">
        <v>42391</v>
      </c>
      <c r="C26" s="230">
        <v>246454</v>
      </c>
      <c r="D26" s="228">
        <v>11210</v>
      </c>
      <c r="E26" s="228">
        <v>8963</v>
      </c>
      <c r="G26" s="242">
        <v>42422</v>
      </c>
      <c r="H26" s="241">
        <v>42422</v>
      </c>
      <c r="I26" s="230">
        <v>208305</v>
      </c>
      <c r="J26" s="230">
        <v>9640</v>
      </c>
      <c r="K26" s="230">
        <v>7047</v>
      </c>
      <c r="M26" s="240">
        <v>42451</v>
      </c>
      <c r="N26" s="243">
        <v>42451</v>
      </c>
      <c r="O26" s="230">
        <v>214698</v>
      </c>
      <c r="P26" s="228">
        <v>9895</v>
      </c>
      <c r="Q26" s="228">
        <v>7268</v>
      </c>
    </row>
    <row r="27" spans="1:17" ht="12.6" customHeight="1" x14ac:dyDescent="0.2">
      <c r="A27" s="242">
        <v>42392</v>
      </c>
      <c r="B27" s="241">
        <v>42392</v>
      </c>
      <c r="C27" s="230">
        <v>218247</v>
      </c>
      <c r="D27" s="228">
        <v>9936</v>
      </c>
      <c r="E27" s="228">
        <v>8051</v>
      </c>
      <c r="G27" s="242">
        <v>42423</v>
      </c>
      <c r="H27" s="241">
        <v>42423</v>
      </c>
      <c r="I27" s="230">
        <v>219897</v>
      </c>
      <c r="J27" s="230">
        <v>10208</v>
      </c>
      <c r="K27" s="230">
        <v>7351</v>
      </c>
      <c r="M27" s="240">
        <v>42452</v>
      </c>
      <c r="N27" s="243">
        <v>42452</v>
      </c>
      <c r="O27" s="230">
        <v>217294</v>
      </c>
      <c r="P27" s="228">
        <v>9956</v>
      </c>
      <c r="Q27" s="228">
        <v>7516</v>
      </c>
    </row>
    <row r="28" spans="1:17" ht="12.6" customHeight="1" x14ac:dyDescent="0.2">
      <c r="A28" s="242">
        <v>42393</v>
      </c>
      <c r="B28" s="241">
        <v>42393</v>
      </c>
      <c r="C28" s="230">
        <v>206976</v>
      </c>
      <c r="D28" s="228">
        <v>9457</v>
      </c>
      <c r="E28" s="228">
        <v>7691</v>
      </c>
      <c r="G28" s="242">
        <v>42424</v>
      </c>
      <c r="H28" s="241">
        <v>42424</v>
      </c>
      <c r="I28" s="230">
        <v>220884</v>
      </c>
      <c r="J28" s="230">
        <v>10049</v>
      </c>
      <c r="K28" s="230">
        <v>7661</v>
      </c>
      <c r="M28" s="240">
        <v>42453</v>
      </c>
      <c r="N28" s="243">
        <v>42453</v>
      </c>
      <c r="O28" s="230">
        <v>216750</v>
      </c>
      <c r="P28" s="228">
        <v>9827</v>
      </c>
      <c r="Q28" s="228">
        <v>7620</v>
      </c>
    </row>
    <row r="29" spans="1:17" ht="12.6" customHeight="1" x14ac:dyDescent="0.2">
      <c r="A29" s="242">
        <v>42394</v>
      </c>
      <c r="B29" s="241">
        <v>42394</v>
      </c>
      <c r="C29" s="230">
        <v>234442</v>
      </c>
      <c r="D29" s="228">
        <v>10820</v>
      </c>
      <c r="E29" s="228">
        <v>8122</v>
      </c>
      <c r="G29" s="242">
        <v>42425</v>
      </c>
      <c r="H29" s="241">
        <v>42425</v>
      </c>
      <c r="I29" s="230">
        <v>223497</v>
      </c>
      <c r="J29" s="230">
        <v>10123</v>
      </c>
      <c r="K29" s="230">
        <v>7836</v>
      </c>
      <c r="M29" s="240">
        <v>42454</v>
      </c>
      <c r="N29" s="243">
        <v>42454</v>
      </c>
      <c r="O29" s="230">
        <v>212189</v>
      </c>
      <c r="P29" s="228">
        <v>9793</v>
      </c>
      <c r="Q29" s="228">
        <v>7504</v>
      </c>
    </row>
    <row r="30" spans="1:17" ht="12.6" customHeight="1" x14ac:dyDescent="0.2">
      <c r="A30" s="242">
        <v>42395</v>
      </c>
      <c r="B30" s="241">
        <v>42395</v>
      </c>
      <c r="C30" s="230">
        <v>230091</v>
      </c>
      <c r="D30" s="228">
        <v>10533</v>
      </c>
      <c r="E30" s="228">
        <v>8086</v>
      </c>
      <c r="G30" s="242">
        <v>42426</v>
      </c>
      <c r="H30" s="241">
        <v>42426</v>
      </c>
      <c r="I30" s="230">
        <v>219895</v>
      </c>
      <c r="J30" s="230">
        <v>9989</v>
      </c>
      <c r="K30" s="230">
        <v>7804</v>
      </c>
      <c r="M30" s="240">
        <v>42455</v>
      </c>
      <c r="N30" s="243">
        <v>42455</v>
      </c>
      <c r="O30" s="230">
        <v>186296</v>
      </c>
      <c r="P30" s="228">
        <v>8443</v>
      </c>
      <c r="Q30" s="228">
        <v>6943</v>
      </c>
    </row>
    <row r="31" spans="1:17" ht="12.6" customHeight="1" x14ac:dyDescent="0.2">
      <c r="A31" s="242">
        <v>42396</v>
      </c>
      <c r="B31" s="241">
        <v>42396</v>
      </c>
      <c r="C31" s="230">
        <v>225101</v>
      </c>
      <c r="D31" s="228">
        <v>10254</v>
      </c>
      <c r="E31" s="228">
        <v>7886</v>
      </c>
      <c r="G31" s="242">
        <v>42427</v>
      </c>
      <c r="H31" s="241">
        <v>42427</v>
      </c>
      <c r="I31" s="230">
        <v>191996</v>
      </c>
      <c r="J31" s="230">
        <v>8792</v>
      </c>
      <c r="K31" s="230">
        <v>7191</v>
      </c>
      <c r="M31" s="240">
        <v>42456</v>
      </c>
      <c r="N31" s="243">
        <v>42456</v>
      </c>
      <c r="O31" s="230">
        <v>168690</v>
      </c>
      <c r="P31" s="228">
        <v>8145</v>
      </c>
      <c r="Q31" s="228">
        <v>6429</v>
      </c>
    </row>
    <row r="32" spans="1:17" ht="12.6" customHeight="1" x14ac:dyDescent="0.2">
      <c r="A32" s="242">
        <v>42397</v>
      </c>
      <c r="B32" s="241">
        <v>42397</v>
      </c>
      <c r="C32" s="230">
        <v>222113</v>
      </c>
      <c r="D32" s="228">
        <v>10193</v>
      </c>
      <c r="E32" s="228">
        <v>7630</v>
      </c>
      <c r="G32" s="242">
        <v>42428</v>
      </c>
      <c r="H32" s="241">
        <v>42428</v>
      </c>
      <c r="I32" s="230">
        <v>188665</v>
      </c>
      <c r="J32" s="230">
        <v>8772</v>
      </c>
      <c r="K32" s="230">
        <v>6856</v>
      </c>
      <c r="M32" s="240">
        <v>42457</v>
      </c>
      <c r="N32" s="243">
        <v>42457</v>
      </c>
      <c r="O32" s="230">
        <v>166612</v>
      </c>
      <c r="P32" s="228">
        <v>7628</v>
      </c>
      <c r="Q32" s="228">
        <v>6327</v>
      </c>
    </row>
    <row r="33" spans="1:17" ht="12.6" customHeight="1" x14ac:dyDescent="0.2">
      <c r="A33" s="242">
        <v>42398</v>
      </c>
      <c r="B33" s="241">
        <v>42398</v>
      </c>
      <c r="C33" s="230">
        <v>216461</v>
      </c>
      <c r="D33" s="228">
        <v>9950</v>
      </c>
      <c r="E33" s="228">
        <v>7724</v>
      </c>
      <c r="G33" s="242">
        <v>42429</v>
      </c>
      <c r="H33" s="241">
        <v>42429</v>
      </c>
      <c r="I33" s="230">
        <v>219942.70282978006</v>
      </c>
      <c r="J33" s="230">
        <v>10294.421989999999</v>
      </c>
      <c r="K33" s="230">
        <v>7319.7304249999988</v>
      </c>
      <c r="M33" s="240">
        <v>42458</v>
      </c>
      <c r="N33" s="243">
        <v>42458</v>
      </c>
      <c r="O33" s="230">
        <v>159918</v>
      </c>
      <c r="P33" s="228">
        <v>7488</v>
      </c>
      <c r="Q33" s="228">
        <v>5951</v>
      </c>
    </row>
    <row r="34" spans="1:17" ht="12.6" customHeight="1" x14ac:dyDescent="0.2">
      <c r="A34" s="242">
        <v>42399</v>
      </c>
      <c r="B34" s="241">
        <v>42399</v>
      </c>
      <c r="C34" s="230">
        <v>185181</v>
      </c>
      <c r="D34" s="228">
        <v>8496</v>
      </c>
      <c r="E34" s="228">
        <v>6932</v>
      </c>
      <c r="G34" s="168"/>
      <c r="H34" s="243"/>
      <c r="I34" s="230"/>
      <c r="J34" s="228"/>
      <c r="K34" s="228"/>
      <c r="M34" s="240">
        <v>42459</v>
      </c>
      <c r="N34" s="243">
        <v>42459</v>
      </c>
      <c r="O34" s="230">
        <v>195942</v>
      </c>
      <c r="P34" s="228">
        <v>9114</v>
      </c>
      <c r="Q34" s="228">
        <v>6374</v>
      </c>
    </row>
    <row r="35" spans="1:17" ht="12.6" customHeight="1" thickBot="1" x14ac:dyDescent="0.25">
      <c r="A35" s="610">
        <v>42400</v>
      </c>
      <c r="B35" s="611">
        <v>42400</v>
      </c>
      <c r="C35" s="311">
        <v>185334</v>
      </c>
      <c r="D35" s="311">
        <v>8678</v>
      </c>
      <c r="E35" s="311">
        <v>6645</v>
      </c>
      <c r="G35" s="612"/>
      <c r="H35" s="611"/>
      <c r="I35" s="311"/>
      <c r="J35" s="311"/>
      <c r="K35" s="311"/>
      <c r="M35" s="610">
        <v>42460</v>
      </c>
      <c r="N35" s="611">
        <v>42460</v>
      </c>
      <c r="O35" s="311">
        <v>202981</v>
      </c>
      <c r="P35" s="311">
        <v>9222</v>
      </c>
      <c r="Q35" s="311">
        <v>7040</v>
      </c>
    </row>
    <row r="36" spans="1:17" ht="11.25" customHeight="1" x14ac:dyDescent="0.2"/>
    <row r="37" spans="1:17" ht="15" customHeight="1" x14ac:dyDescent="0.3">
      <c r="A37" s="124"/>
      <c r="K37" s="24"/>
    </row>
    <row r="38" spans="1:17" ht="15" customHeight="1" x14ac:dyDescent="0.3">
      <c r="A38" s="124"/>
      <c r="K38" s="24"/>
    </row>
    <row r="39" spans="1:17" ht="15" customHeight="1" x14ac:dyDescent="0.3">
      <c r="A39" s="124"/>
      <c r="K39" s="24"/>
    </row>
    <row r="40" spans="1:17" ht="10.5" customHeight="1" x14ac:dyDescent="0.2">
      <c r="K40" s="25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9" customFormat="1" ht="18.75" x14ac:dyDescent="0.3">
      <c r="A1" s="121" t="s">
        <v>400</v>
      </c>
      <c r="L1" s="194"/>
      <c r="Y1" s="194" t="str">
        <f>Obsah!$A$1</f>
        <v>I.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5" t="s">
        <v>67</v>
      </c>
      <c r="B3" s="225" t="s">
        <v>8</v>
      </c>
      <c r="C3" s="225" t="s">
        <v>36</v>
      </c>
      <c r="D3" s="225" t="s">
        <v>119</v>
      </c>
      <c r="E3" s="225" t="s">
        <v>59</v>
      </c>
      <c r="F3" s="225" t="s">
        <v>60</v>
      </c>
      <c r="G3" s="225" t="s">
        <v>62</v>
      </c>
      <c r="H3" s="225" t="s">
        <v>61</v>
      </c>
      <c r="I3" s="225" t="s">
        <v>73</v>
      </c>
      <c r="J3" s="225" t="s">
        <v>120</v>
      </c>
      <c r="K3" s="225" t="s">
        <v>234</v>
      </c>
      <c r="N3" s="760">
        <v>42388.375</v>
      </c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</row>
    <row r="4" spans="1:25" ht="12.6" customHeight="1" x14ac:dyDescent="0.2">
      <c r="A4" s="631">
        <v>0</v>
      </c>
      <c r="B4" s="68">
        <v>3153</v>
      </c>
      <c r="C4" s="68">
        <v>6194</v>
      </c>
      <c r="D4" s="68">
        <v>751</v>
      </c>
      <c r="E4" s="68">
        <v>136</v>
      </c>
      <c r="F4" s="68">
        <v>0</v>
      </c>
      <c r="G4" s="68">
        <v>0</v>
      </c>
      <c r="H4" s="68">
        <v>7</v>
      </c>
      <c r="I4" s="68">
        <v>-1131</v>
      </c>
      <c r="J4" s="68">
        <v>-461</v>
      </c>
      <c r="K4" s="68">
        <v>8649</v>
      </c>
      <c r="L4" s="61">
        <f t="shared" ref="L4:L27" si="0">IF(I4&lt;0,0,I4)</f>
        <v>0</v>
      </c>
      <c r="M4" s="61">
        <f t="shared" ref="M4:M27" si="1">IF(I4&lt;0,I4,0)</f>
        <v>-1131</v>
      </c>
    </row>
    <row r="5" spans="1:25" ht="12.6" customHeight="1" x14ac:dyDescent="0.2">
      <c r="A5" s="633">
        <v>4.1666666666666699E-2</v>
      </c>
      <c r="B5" s="202">
        <v>3154</v>
      </c>
      <c r="C5" s="28">
        <v>6224</v>
      </c>
      <c r="D5" s="28">
        <v>763</v>
      </c>
      <c r="E5" s="28">
        <v>136</v>
      </c>
      <c r="F5" s="28">
        <v>0</v>
      </c>
      <c r="G5" s="28">
        <v>0</v>
      </c>
      <c r="H5" s="28">
        <v>8</v>
      </c>
      <c r="I5" s="28">
        <v>-824</v>
      </c>
      <c r="J5" s="28">
        <v>-651</v>
      </c>
      <c r="K5" s="28">
        <v>8810</v>
      </c>
      <c r="L5" s="61">
        <f t="shared" si="0"/>
        <v>0</v>
      </c>
      <c r="M5" s="61">
        <f t="shared" si="1"/>
        <v>-824</v>
      </c>
    </row>
    <row r="6" spans="1:25" ht="12.6" customHeight="1" x14ac:dyDescent="0.2">
      <c r="A6" s="633">
        <v>8.3333333333333301E-2</v>
      </c>
      <c r="B6" s="202">
        <v>3154</v>
      </c>
      <c r="C6" s="28">
        <v>6191</v>
      </c>
      <c r="D6" s="28">
        <v>758</v>
      </c>
      <c r="E6" s="28">
        <v>136</v>
      </c>
      <c r="F6" s="28">
        <v>0</v>
      </c>
      <c r="G6" s="28">
        <v>0</v>
      </c>
      <c r="H6" s="28">
        <v>9</v>
      </c>
      <c r="I6" s="28">
        <v>-524</v>
      </c>
      <c r="J6" s="28">
        <v>-960</v>
      </c>
      <c r="K6" s="28">
        <v>8764</v>
      </c>
      <c r="L6" s="61">
        <f t="shared" si="0"/>
        <v>0</v>
      </c>
      <c r="M6" s="61">
        <f t="shared" si="1"/>
        <v>-524</v>
      </c>
    </row>
    <row r="7" spans="1:25" ht="12.6" customHeight="1" x14ac:dyDescent="0.2">
      <c r="A7" s="633">
        <v>0.125</v>
      </c>
      <c r="B7" s="202">
        <v>3153</v>
      </c>
      <c r="C7" s="28">
        <v>6107</v>
      </c>
      <c r="D7" s="28">
        <v>754</v>
      </c>
      <c r="E7" s="28">
        <v>136</v>
      </c>
      <c r="F7" s="28">
        <v>0</v>
      </c>
      <c r="G7" s="28">
        <v>0</v>
      </c>
      <c r="H7" s="28">
        <v>9</v>
      </c>
      <c r="I7" s="28">
        <v>-640</v>
      </c>
      <c r="J7" s="28">
        <v>-874</v>
      </c>
      <c r="K7" s="28">
        <v>8645</v>
      </c>
      <c r="L7" s="61">
        <f t="shared" si="0"/>
        <v>0</v>
      </c>
      <c r="M7" s="61">
        <f t="shared" si="1"/>
        <v>-640</v>
      </c>
    </row>
    <row r="8" spans="1:25" ht="12.6" customHeight="1" x14ac:dyDescent="0.2">
      <c r="A8" s="633">
        <v>0.16666666666666699</v>
      </c>
      <c r="B8" s="202">
        <v>3150</v>
      </c>
      <c r="C8" s="28">
        <v>6192</v>
      </c>
      <c r="D8" s="28">
        <v>752</v>
      </c>
      <c r="E8" s="28">
        <v>136</v>
      </c>
      <c r="F8" s="28">
        <v>0</v>
      </c>
      <c r="G8" s="28">
        <v>0</v>
      </c>
      <c r="H8" s="28">
        <v>10</v>
      </c>
      <c r="I8" s="28">
        <v>-423</v>
      </c>
      <c r="J8" s="28">
        <v>-1034</v>
      </c>
      <c r="K8" s="28">
        <v>8783</v>
      </c>
      <c r="L8" s="61">
        <f t="shared" si="0"/>
        <v>0</v>
      </c>
      <c r="M8" s="61">
        <f t="shared" si="1"/>
        <v>-423</v>
      </c>
    </row>
    <row r="9" spans="1:25" ht="12.6" customHeight="1" x14ac:dyDescent="0.2">
      <c r="A9" s="633">
        <v>0.20833333333333301</v>
      </c>
      <c r="B9" s="202">
        <v>3149</v>
      </c>
      <c r="C9" s="28">
        <v>6365</v>
      </c>
      <c r="D9" s="28">
        <v>1059</v>
      </c>
      <c r="E9" s="28">
        <v>135</v>
      </c>
      <c r="F9" s="28">
        <v>0</v>
      </c>
      <c r="G9" s="28">
        <v>0</v>
      </c>
      <c r="H9" s="28">
        <v>10</v>
      </c>
      <c r="I9" s="28">
        <v>-476</v>
      </c>
      <c r="J9" s="28">
        <v>-937</v>
      </c>
      <c r="K9" s="28">
        <v>9305</v>
      </c>
      <c r="L9" s="61">
        <f t="shared" si="0"/>
        <v>0</v>
      </c>
      <c r="M9" s="61">
        <f t="shared" si="1"/>
        <v>-476</v>
      </c>
    </row>
    <row r="10" spans="1:25" ht="12.6" customHeight="1" x14ac:dyDescent="0.2">
      <c r="A10" s="633">
        <v>0.25</v>
      </c>
      <c r="B10" s="202">
        <v>3149</v>
      </c>
      <c r="C10" s="28">
        <v>6573</v>
      </c>
      <c r="D10" s="28">
        <v>1363</v>
      </c>
      <c r="E10" s="28">
        <v>142</v>
      </c>
      <c r="F10" s="28">
        <v>91</v>
      </c>
      <c r="G10" s="28">
        <v>0</v>
      </c>
      <c r="H10" s="28">
        <v>8</v>
      </c>
      <c r="I10" s="28">
        <v>-907</v>
      </c>
      <c r="J10" s="28">
        <v>-19</v>
      </c>
      <c r="K10" s="28">
        <v>10400</v>
      </c>
      <c r="L10" s="61">
        <f t="shared" si="0"/>
        <v>0</v>
      </c>
      <c r="M10" s="61">
        <f t="shared" si="1"/>
        <v>-907</v>
      </c>
    </row>
    <row r="11" spans="1:25" ht="12.6" customHeight="1" x14ac:dyDescent="0.2">
      <c r="A11" s="633">
        <v>0.29166666666666702</v>
      </c>
      <c r="B11" s="202">
        <v>3151</v>
      </c>
      <c r="C11" s="28">
        <v>6507</v>
      </c>
      <c r="D11" s="28">
        <v>1660</v>
      </c>
      <c r="E11" s="28">
        <v>155</v>
      </c>
      <c r="F11" s="28">
        <v>287</v>
      </c>
      <c r="G11" s="28">
        <v>1</v>
      </c>
      <c r="H11" s="28">
        <v>6</v>
      </c>
      <c r="I11" s="28">
        <v>-914</v>
      </c>
      <c r="J11" s="28">
        <v>0</v>
      </c>
      <c r="K11" s="28">
        <v>10853</v>
      </c>
      <c r="L11" s="61">
        <f t="shared" si="0"/>
        <v>0</v>
      </c>
      <c r="M11" s="61">
        <f t="shared" si="1"/>
        <v>-914</v>
      </c>
    </row>
    <row r="12" spans="1:25" ht="12.6" customHeight="1" x14ac:dyDescent="0.2">
      <c r="A12" s="633">
        <v>0.33333333333333298</v>
      </c>
      <c r="B12" s="202">
        <v>3150</v>
      </c>
      <c r="C12" s="28">
        <v>6717</v>
      </c>
      <c r="D12" s="28">
        <v>1674</v>
      </c>
      <c r="E12" s="28">
        <v>173</v>
      </c>
      <c r="F12" s="28">
        <v>195</v>
      </c>
      <c r="G12" s="28">
        <v>17</v>
      </c>
      <c r="H12" s="28">
        <v>6</v>
      </c>
      <c r="I12" s="28">
        <v>-975</v>
      </c>
      <c r="J12" s="28">
        <v>0</v>
      </c>
      <c r="K12" s="28">
        <v>10957</v>
      </c>
      <c r="L12" s="61">
        <f t="shared" si="0"/>
        <v>0</v>
      </c>
      <c r="M12" s="61">
        <f t="shared" si="1"/>
        <v>-975</v>
      </c>
    </row>
    <row r="13" spans="1:25" ht="12.6" customHeight="1" x14ac:dyDescent="0.2">
      <c r="A13" s="633">
        <v>0.375</v>
      </c>
      <c r="B13" s="202">
        <v>3150</v>
      </c>
      <c r="C13" s="28">
        <v>6966</v>
      </c>
      <c r="D13" s="28">
        <v>1737</v>
      </c>
      <c r="E13" s="28">
        <v>168</v>
      </c>
      <c r="F13" s="28">
        <v>147</v>
      </c>
      <c r="G13" s="28">
        <v>88</v>
      </c>
      <c r="H13" s="28">
        <v>6</v>
      </c>
      <c r="I13" s="28">
        <v>-986</v>
      </c>
      <c r="J13" s="28">
        <v>0</v>
      </c>
      <c r="K13" s="28">
        <v>11276</v>
      </c>
      <c r="L13" s="61">
        <f t="shared" si="0"/>
        <v>0</v>
      </c>
      <c r="M13" s="61">
        <f t="shared" si="1"/>
        <v>-986</v>
      </c>
    </row>
    <row r="14" spans="1:25" ht="12.6" customHeight="1" x14ac:dyDescent="0.2">
      <c r="A14" s="633">
        <v>0.41666666666666702</v>
      </c>
      <c r="B14" s="202">
        <v>3147</v>
      </c>
      <c r="C14" s="28">
        <v>6845</v>
      </c>
      <c r="D14" s="28">
        <v>1733</v>
      </c>
      <c r="E14" s="28">
        <v>152</v>
      </c>
      <c r="F14" s="28">
        <v>128</v>
      </c>
      <c r="G14" s="28">
        <v>200</v>
      </c>
      <c r="H14" s="28">
        <v>8</v>
      </c>
      <c r="I14" s="28">
        <v>-1225</v>
      </c>
      <c r="J14" s="28">
        <v>0</v>
      </c>
      <c r="K14" s="28">
        <v>10988</v>
      </c>
      <c r="L14" s="61">
        <f t="shared" si="0"/>
        <v>0</v>
      </c>
      <c r="M14" s="61">
        <f t="shared" si="1"/>
        <v>-1225</v>
      </c>
    </row>
    <row r="15" spans="1:25" ht="12.6" customHeight="1" x14ac:dyDescent="0.2">
      <c r="A15" s="633">
        <v>0.45833333333333298</v>
      </c>
      <c r="B15" s="202">
        <v>3149</v>
      </c>
      <c r="C15" s="28">
        <v>6780</v>
      </c>
      <c r="D15" s="28">
        <v>1688</v>
      </c>
      <c r="E15" s="28">
        <v>147</v>
      </c>
      <c r="F15" s="28">
        <v>73</v>
      </c>
      <c r="G15" s="28">
        <v>308</v>
      </c>
      <c r="H15" s="28">
        <v>8</v>
      </c>
      <c r="I15" s="28">
        <v>-1277</v>
      </c>
      <c r="J15" s="28">
        <v>0</v>
      </c>
      <c r="K15" s="28">
        <v>10876</v>
      </c>
      <c r="L15" s="61">
        <f t="shared" si="0"/>
        <v>0</v>
      </c>
      <c r="M15" s="61">
        <f t="shared" si="1"/>
        <v>-1277</v>
      </c>
    </row>
    <row r="16" spans="1:25" ht="12.6" customHeight="1" x14ac:dyDescent="0.2">
      <c r="A16" s="633">
        <v>0.5</v>
      </c>
      <c r="B16" s="202">
        <v>3148</v>
      </c>
      <c r="C16" s="28">
        <v>6539</v>
      </c>
      <c r="D16" s="28">
        <v>1650</v>
      </c>
      <c r="E16" s="28">
        <v>142</v>
      </c>
      <c r="F16" s="28">
        <v>0</v>
      </c>
      <c r="G16" s="28">
        <v>342</v>
      </c>
      <c r="H16" s="28">
        <v>5</v>
      </c>
      <c r="I16" s="28">
        <v>-924</v>
      </c>
      <c r="J16" s="28">
        <v>0</v>
      </c>
      <c r="K16" s="28">
        <v>10902</v>
      </c>
      <c r="L16" s="61">
        <f t="shared" si="0"/>
        <v>0</v>
      </c>
      <c r="M16" s="61">
        <f t="shared" si="1"/>
        <v>-924</v>
      </c>
    </row>
    <row r="17" spans="1:25" ht="12.6" customHeight="1" x14ac:dyDescent="0.2">
      <c r="A17" s="633">
        <v>0.54166666666666696</v>
      </c>
      <c r="B17" s="202">
        <v>3148</v>
      </c>
      <c r="C17" s="28">
        <v>6474</v>
      </c>
      <c r="D17" s="28">
        <v>1665</v>
      </c>
      <c r="E17" s="28">
        <v>140</v>
      </c>
      <c r="F17" s="28">
        <v>41</v>
      </c>
      <c r="G17" s="28">
        <v>300</v>
      </c>
      <c r="H17" s="28">
        <v>4</v>
      </c>
      <c r="I17" s="28">
        <v>-960</v>
      </c>
      <c r="J17" s="28">
        <v>0</v>
      </c>
      <c r="K17" s="28">
        <v>10812</v>
      </c>
      <c r="L17" s="61">
        <f t="shared" si="0"/>
        <v>0</v>
      </c>
      <c r="M17" s="61">
        <f t="shared" si="1"/>
        <v>-960</v>
      </c>
    </row>
    <row r="18" spans="1:25" ht="12.6" customHeight="1" x14ac:dyDescent="0.2">
      <c r="A18" s="633">
        <v>0.58333333333333304</v>
      </c>
      <c r="B18" s="202">
        <v>3149</v>
      </c>
      <c r="C18" s="28">
        <v>6379</v>
      </c>
      <c r="D18" s="28">
        <v>1665</v>
      </c>
      <c r="E18" s="28">
        <v>140</v>
      </c>
      <c r="F18" s="28">
        <v>301</v>
      </c>
      <c r="G18" s="28">
        <v>189</v>
      </c>
      <c r="H18" s="28">
        <v>5</v>
      </c>
      <c r="I18" s="28">
        <v>-982</v>
      </c>
      <c r="J18" s="28">
        <v>0</v>
      </c>
      <c r="K18" s="28">
        <v>10846</v>
      </c>
      <c r="L18" s="61">
        <f t="shared" si="0"/>
        <v>0</v>
      </c>
      <c r="M18" s="61">
        <f t="shared" si="1"/>
        <v>-982</v>
      </c>
    </row>
    <row r="19" spans="1:25" ht="12.6" customHeight="1" x14ac:dyDescent="0.2">
      <c r="A19" s="633">
        <v>0.625</v>
      </c>
      <c r="B19" s="202">
        <v>3146</v>
      </c>
      <c r="C19" s="28">
        <v>6418</v>
      </c>
      <c r="D19" s="28">
        <v>1661</v>
      </c>
      <c r="E19" s="28">
        <v>148</v>
      </c>
      <c r="F19" s="28">
        <v>573</v>
      </c>
      <c r="G19" s="28">
        <v>68</v>
      </c>
      <c r="H19" s="28">
        <v>6</v>
      </c>
      <c r="I19" s="28">
        <v>-1155</v>
      </c>
      <c r="J19" s="28">
        <v>0</v>
      </c>
      <c r="K19" s="28">
        <v>10865</v>
      </c>
      <c r="L19" s="61">
        <f t="shared" si="0"/>
        <v>0</v>
      </c>
      <c r="M19" s="61">
        <f t="shared" si="1"/>
        <v>-1155</v>
      </c>
    </row>
    <row r="20" spans="1:25" ht="12.6" customHeight="1" x14ac:dyDescent="0.2">
      <c r="A20" s="633">
        <v>0.66666666666666696</v>
      </c>
      <c r="B20" s="202">
        <v>3146</v>
      </c>
      <c r="C20" s="28">
        <v>6335</v>
      </c>
      <c r="D20" s="28">
        <v>1653</v>
      </c>
      <c r="E20" s="28">
        <v>236</v>
      </c>
      <c r="F20" s="28">
        <v>684</v>
      </c>
      <c r="G20" s="28">
        <v>6</v>
      </c>
      <c r="H20" s="28">
        <v>12</v>
      </c>
      <c r="I20" s="28">
        <v>-1214</v>
      </c>
      <c r="J20" s="28">
        <v>0</v>
      </c>
      <c r="K20" s="28">
        <v>10858</v>
      </c>
      <c r="L20" s="61">
        <f t="shared" si="0"/>
        <v>0</v>
      </c>
      <c r="M20" s="61">
        <f t="shared" si="1"/>
        <v>-1214</v>
      </c>
    </row>
    <row r="21" spans="1:25" ht="12.6" customHeight="1" x14ac:dyDescent="0.2">
      <c r="A21" s="633">
        <v>0.70833333333333304</v>
      </c>
      <c r="B21" s="202">
        <v>3146</v>
      </c>
      <c r="C21" s="28">
        <v>6469</v>
      </c>
      <c r="D21" s="28">
        <v>1662</v>
      </c>
      <c r="E21" s="28">
        <v>397</v>
      </c>
      <c r="F21" s="28">
        <v>506</v>
      </c>
      <c r="G21" s="28">
        <v>1</v>
      </c>
      <c r="H21" s="28">
        <v>14</v>
      </c>
      <c r="I21" s="28">
        <v>-1035</v>
      </c>
      <c r="J21" s="28">
        <v>0</v>
      </c>
      <c r="K21" s="28">
        <v>11160</v>
      </c>
      <c r="L21" s="61">
        <f t="shared" si="0"/>
        <v>0</v>
      </c>
      <c r="M21" s="61">
        <f t="shared" si="1"/>
        <v>-1035</v>
      </c>
    </row>
    <row r="22" spans="1:25" ht="12.6" customHeight="1" x14ac:dyDescent="0.2">
      <c r="A22" s="633">
        <v>0.75</v>
      </c>
      <c r="B22" s="202">
        <v>3145</v>
      </c>
      <c r="C22" s="28">
        <v>6444</v>
      </c>
      <c r="D22" s="28">
        <v>1634</v>
      </c>
      <c r="E22" s="28">
        <v>381</v>
      </c>
      <c r="F22" s="28">
        <v>495</v>
      </c>
      <c r="G22" s="28">
        <v>0</v>
      </c>
      <c r="H22" s="28">
        <v>16</v>
      </c>
      <c r="I22" s="28">
        <v>-1143</v>
      </c>
      <c r="J22" s="28">
        <v>0</v>
      </c>
      <c r="K22" s="28">
        <v>10972</v>
      </c>
      <c r="L22" s="61">
        <f t="shared" si="0"/>
        <v>0</v>
      </c>
      <c r="M22" s="61">
        <f t="shared" si="1"/>
        <v>-1143</v>
      </c>
    </row>
    <row r="23" spans="1:25" ht="12.6" customHeight="1" x14ac:dyDescent="0.2">
      <c r="A23" s="633">
        <v>0.79166666666666696</v>
      </c>
      <c r="B23" s="202">
        <v>3144</v>
      </c>
      <c r="C23" s="28">
        <v>6498</v>
      </c>
      <c r="D23" s="28">
        <v>1667</v>
      </c>
      <c r="E23" s="28">
        <v>244</v>
      </c>
      <c r="F23" s="28">
        <v>262</v>
      </c>
      <c r="G23" s="28">
        <v>0</v>
      </c>
      <c r="H23" s="28">
        <v>19</v>
      </c>
      <c r="I23" s="28">
        <v>-933</v>
      </c>
      <c r="J23" s="28">
        <v>0</v>
      </c>
      <c r="K23" s="28">
        <v>10901</v>
      </c>
      <c r="L23" s="61">
        <f t="shared" si="0"/>
        <v>0</v>
      </c>
      <c r="M23" s="61">
        <f t="shared" si="1"/>
        <v>-933</v>
      </c>
    </row>
    <row r="24" spans="1:25" ht="12.6" customHeight="1" x14ac:dyDescent="0.2">
      <c r="A24" s="633">
        <v>0.83333333333333304</v>
      </c>
      <c r="B24" s="202">
        <v>3145</v>
      </c>
      <c r="C24" s="28">
        <v>6205</v>
      </c>
      <c r="D24" s="28">
        <v>1630</v>
      </c>
      <c r="E24" s="28">
        <v>150</v>
      </c>
      <c r="F24" s="28">
        <v>438</v>
      </c>
      <c r="G24" s="28">
        <v>0</v>
      </c>
      <c r="H24" s="28">
        <v>21</v>
      </c>
      <c r="I24" s="28">
        <v>-1003</v>
      </c>
      <c r="J24" s="28">
        <v>0</v>
      </c>
      <c r="K24" s="28">
        <v>10586</v>
      </c>
      <c r="L24" s="61">
        <f t="shared" si="0"/>
        <v>0</v>
      </c>
      <c r="M24" s="61">
        <f t="shared" si="1"/>
        <v>-1003</v>
      </c>
    </row>
    <row r="25" spans="1:25" ht="12.6" customHeight="1" x14ac:dyDescent="0.2">
      <c r="A25" s="633">
        <v>0.875</v>
      </c>
      <c r="B25" s="202">
        <v>3146</v>
      </c>
      <c r="C25" s="28">
        <v>5962</v>
      </c>
      <c r="D25" s="28">
        <v>1633</v>
      </c>
      <c r="E25" s="28">
        <v>147</v>
      </c>
      <c r="F25" s="28">
        <v>5</v>
      </c>
      <c r="G25" s="28">
        <v>0</v>
      </c>
      <c r="H25" s="28">
        <v>27</v>
      </c>
      <c r="I25" s="28">
        <v>-775</v>
      </c>
      <c r="J25" s="28">
        <v>0</v>
      </c>
      <c r="K25" s="28">
        <v>10145</v>
      </c>
      <c r="L25" s="61">
        <f t="shared" si="0"/>
        <v>0</v>
      </c>
      <c r="M25" s="61">
        <f t="shared" si="1"/>
        <v>-775</v>
      </c>
    </row>
    <row r="26" spans="1:25" ht="12.6" customHeight="1" x14ac:dyDescent="0.2">
      <c r="A26" s="633">
        <v>0.91666666666666696</v>
      </c>
      <c r="B26" s="202">
        <v>3145</v>
      </c>
      <c r="C26" s="28">
        <v>5763</v>
      </c>
      <c r="D26" s="28">
        <v>1566</v>
      </c>
      <c r="E26" s="28">
        <v>138</v>
      </c>
      <c r="F26" s="28">
        <v>53</v>
      </c>
      <c r="G26" s="28">
        <v>0</v>
      </c>
      <c r="H26" s="28">
        <v>39</v>
      </c>
      <c r="I26" s="28">
        <v>-1122</v>
      </c>
      <c r="J26" s="28">
        <v>0</v>
      </c>
      <c r="K26" s="28">
        <v>9582</v>
      </c>
      <c r="L26" s="61">
        <f t="shared" si="0"/>
        <v>0</v>
      </c>
      <c r="M26" s="61">
        <f t="shared" si="1"/>
        <v>-1122</v>
      </c>
    </row>
    <row r="27" spans="1:25" ht="12.6" customHeight="1" thickBot="1" x14ac:dyDescent="0.25">
      <c r="A27" s="632">
        <v>0.95833333333333304</v>
      </c>
      <c r="B27" s="35">
        <v>3146</v>
      </c>
      <c r="C27" s="35">
        <v>5669</v>
      </c>
      <c r="D27" s="35">
        <v>1496</v>
      </c>
      <c r="E27" s="35">
        <v>138</v>
      </c>
      <c r="F27" s="35">
        <v>4</v>
      </c>
      <c r="G27" s="35">
        <v>0</v>
      </c>
      <c r="H27" s="35">
        <v>40</v>
      </c>
      <c r="I27" s="35">
        <v>-1361</v>
      </c>
      <c r="J27" s="35">
        <v>0</v>
      </c>
      <c r="K27" s="35">
        <v>9132</v>
      </c>
      <c r="L27" s="61">
        <f t="shared" si="0"/>
        <v>0</v>
      </c>
      <c r="M27" s="61">
        <f t="shared" si="1"/>
        <v>-1361</v>
      </c>
    </row>
    <row r="28" spans="1:25" s="26" customFormat="1" ht="11.25" x14ac:dyDescent="0.2"/>
    <row r="29" spans="1:25" ht="24" x14ac:dyDescent="0.2">
      <c r="A29" s="310" t="s">
        <v>67</v>
      </c>
      <c r="B29" s="225" t="s">
        <v>8</v>
      </c>
      <c r="C29" s="225" t="s">
        <v>36</v>
      </c>
      <c r="D29" s="225" t="s">
        <v>119</v>
      </c>
      <c r="E29" s="225" t="s">
        <v>59</v>
      </c>
      <c r="F29" s="225" t="s">
        <v>60</v>
      </c>
      <c r="G29" s="225" t="s">
        <v>62</v>
      </c>
      <c r="H29" s="225" t="s">
        <v>61</v>
      </c>
      <c r="I29" s="225" t="s">
        <v>73</v>
      </c>
      <c r="J29" s="225" t="s">
        <v>120</v>
      </c>
      <c r="K29" s="225" t="s">
        <v>234</v>
      </c>
      <c r="N29" s="760">
        <v>42417.5</v>
      </c>
      <c r="O29" s="760"/>
      <c r="P29" s="760"/>
      <c r="Q29" s="760"/>
      <c r="R29" s="760"/>
      <c r="S29" s="760"/>
      <c r="T29" s="760"/>
      <c r="U29" s="760"/>
      <c r="V29" s="760"/>
      <c r="W29" s="760"/>
      <c r="X29" s="760"/>
      <c r="Y29" s="760"/>
    </row>
    <row r="30" spans="1:25" x14ac:dyDescent="0.2">
      <c r="A30" s="631">
        <v>0</v>
      </c>
      <c r="B30" s="68">
        <v>3684</v>
      </c>
      <c r="C30" s="68">
        <v>5507</v>
      </c>
      <c r="D30" s="68">
        <v>768</v>
      </c>
      <c r="E30" s="68">
        <v>174</v>
      </c>
      <c r="F30" s="68">
        <v>0</v>
      </c>
      <c r="G30" s="68">
        <v>0</v>
      </c>
      <c r="H30" s="68">
        <v>93</v>
      </c>
      <c r="I30" s="68">
        <v>-2083</v>
      </c>
      <c r="J30" s="68">
        <v>-215</v>
      </c>
      <c r="K30" s="68">
        <v>7928</v>
      </c>
      <c r="L30" s="61">
        <f t="shared" ref="L30:L53" si="2">IF(I30&lt;0,0,I30)</f>
        <v>0</v>
      </c>
      <c r="M30" s="61">
        <f t="shared" ref="M30:M53" si="3">IF(I30&lt;0,I30,0)</f>
        <v>-2083</v>
      </c>
    </row>
    <row r="31" spans="1:25" x14ac:dyDescent="0.2">
      <c r="A31" s="633">
        <v>4.1666666666666699E-2</v>
      </c>
      <c r="B31" s="202">
        <v>3686</v>
      </c>
      <c r="C31" s="28">
        <v>5611</v>
      </c>
      <c r="D31" s="28">
        <v>763</v>
      </c>
      <c r="E31" s="28">
        <v>174</v>
      </c>
      <c r="F31" s="28">
        <v>0</v>
      </c>
      <c r="G31" s="28">
        <v>0</v>
      </c>
      <c r="H31" s="28">
        <v>102</v>
      </c>
      <c r="I31" s="28">
        <v>-1546</v>
      </c>
      <c r="J31" s="28">
        <v>-788</v>
      </c>
      <c r="K31" s="28">
        <v>8002</v>
      </c>
      <c r="L31" s="61">
        <f t="shared" si="2"/>
        <v>0</v>
      </c>
      <c r="M31" s="61">
        <f t="shared" si="3"/>
        <v>-1546</v>
      </c>
    </row>
    <row r="32" spans="1:25" ht="12.75" customHeight="1" x14ac:dyDescent="0.2">
      <c r="A32" s="633">
        <v>8.3333333333333301E-2</v>
      </c>
      <c r="B32" s="202">
        <v>3685</v>
      </c>
      <c r="C32" s="28">
        <v>5673</v>
      </c>
      <c r="D32" s="28">
        <v>756</v>
      </c>
      <c r="E32" s="28">
        <v>174</v>
      </c>
      <c r="F32" s="28">
        <v>0</v>
      </c>
      <c r="G32" s="28">
        <v>0</v>
      </c>
      <c r="H32" s="28">
        <v>115</v>
      </c>
      <c r="I32" s="28">
        <v>-1407</v>
      </c>
      <c r="J32" s="28">
        <v>-1094</v>
      </c>
      <c r="K32" s="28">
        <v>7902</v>
      </c>
      <c r="L32" s="61">
        <f t="shared" si="2"/>
        <v>0</v>
      </c>
      <c r="M32" s="61">
        <f t="shared" si="3"/>
        <v>-1407</v>
      </c>
    </row>
    <row r="33" spans="1:13" ht="12.75" customHeight="1" x14ac:dyDescent="0.2">
      <c r="A33" s="633">
        <v>0.125</v>
      </c>
      <c r="B33" s="202">
        <v>3684</v>
      </c>
      <c r="C33" s="28">
        <v>5725</v>
      </c>
      <c r="D33" s="28">
        <v>760</v>
      </c>
      <c r="E33" s="28">
        <v>174</v>
      </c>
      <c r="F33" s="28">
        <v>0</v>
      </c>
      <c r="G33" s="28">
        <v>0</v>
      </c>
      <c r="H33" s="28">
        <v>125</v>
      </c>
      <c r="I33" s="28">
        <v>-1523</v>
      </c>
      <c r="J33" s="28">
        <v>-1092</v>
      </c>
      <c r="K33" s="28">
        <v>7853</v>
      </c>
      <c r="L33" s="61">
        <f t="shared" si="2"/>
        <v>0</v>
      </c>
      <c r="M33" s="61">
        <f t="shared" si="3"/>
        <v>-1523</v>
      </c>
    </row>
    <row r="34" spans="1:13" ht="12.75" customHeight="1" x14ac:dyDescent="0.2">
      <c r="A34" s="633">
        <v>0.16666666666666699</v>
      </c>
      <c r="B34" s="202">
        <v>3685</v>
      </c>
      <c r="C34" s="28">
        <v>5668</v>
      </c>
      <c r="D34" s="28">
        <v>751</v>
      </c>
      <c r="E34" s="28">
        <v>173</v>
      </c>
      <c r="F34" s="28">
        <v>0</v>
      </c>
      <c r="G34" s="28">
        <v>0</v>
      </c>
      <c r="H34" s="28">
        <v>126</v>
      </c>
      <c r="I34" s="28">
        <v>-1443</v>
      </c>
      <c r="J34" s="28">
        <v>-1031</v>
      </c>
      <c r="K34" s="28">
        <v>7929</v>
      </c>
      <c r="L34" s="61">
        <f t="shared" si="2"/>
        <v>0</v>
      </c>
      <c r="M34" s="61">
        <f t="shared" si="3"/>
        <v>-1443</v>
      </c>
    </row>
    <row r="35" spans="1:13" ht="12.75" customHeight="1" x14ac:dyDescent="0.2">
      <c r="A35" s="633">
        <v>0.20833333333333301</v>
      </c>
      <c r="B35" s="202">
        <v>3685</v>
      </c>
      <c r="C35" s="28">
        <v>5730</v>
      </c>
      <c r="D35" s="28">
        <v>753</v>
      </c>
      <c r="E35" s="28">
        <v>173</v>
      </c>
      <c r="F35" s="28">
        <v>0</v>
      </c>
      <c r="G35" s="28">
        <v>0</v>
      </c>
      <c r="H35" s="28">
        <v>122</v>
      </c>
      <c r="I35" s="28">
        <v>-1371</v>
      </c>
      <c r="J35" s="28">
        <v>-647</v>
      </c>
      <c r="K35" s="28">
        <v>8445</v>
      </c>
      <c r="L35" s="61">
        <f t="shared" si="2"/>
        <v>0</v>
      </c>
      <c r="M35" s="61">
        <f t="shared" si="3"/>
        <v>-1371</v>
      </c>
    </row>
    <row r="36" spans="1:13" ht="12.75" customHeight="1" x14ac:dyDescent="0.2">
      <c r="A36" s="633">
        <v>0.25</v>
      </c>
      <c r="B36" s="202">
        <v>3684</v>
      </c>
      <c r="C36" s="28">
        <v>6232</v>
      </c>
      <c r="D36" s="28">
        <v>797</v>
      </c>
      <c r="E36" s="28">
        <v>187</v>
      </c>
      <c r="F36" s="28">
        <v>0</v>
      </c>
      <c r="G36" s="28">
        <v>0</v>
      </c>
      <c r="H36" s="28">
        <v>128</v>
      </c>
      <c r="I36" s="28">
        <v>-1470</v>
      </c>
      <c r="J36" s="28">
        <v>0</v>
      </c>
      <c r="K36" s="28">
        <v>9558</v>
      </c>
      <c r="L36" s="61">
        <f t="shared" si="2"/>
        <v>0</v>
      </c>
      <c r="M36" s="61">
        <f t="shared" si="3"/>
        <v>-1470</v>
      </c>
    </row>
    <row r="37" spans="1:13" ht="12.75" customHeight="1" x14ac:dyDescent="0.2">
      <c r="A37" s="633">
        <v>0.29166666666666702</v>
      </c>
      <c r="B37" s="202">
        <v>3686</v>
      </c>
      <c r="C37" s="28">
        <v>6603</v>
      </c>
      <c r="D37" s="28">
        <v>814</v>
      </c>
      <c r="E37" s="28">
        <v>541</v>
      </c>
      <c r="F37" s="28">
        <v>0</v>
      </c>
      <c r="G37" s="28">
        <v>2</v>
      </c>
      <c r="H37" s="28">
        <v>121</v>
      </c>
      <c r="I37" s="28">
        <v>-1720</v>
      </c>
      <c r="J37" s="28">
        <v>0</v>
      </c>
      <c r="K37" s="28">
        <v>10047</v>
      </c>
      <c r="L37" s="61">
        <f t="shared" si="2"/>
        <v>0</v>
      </c>
      <c r="M37" s="61">
        <f t="shared" si="3"/>
        <v>-1720</v>
      </c>
    </row>
    <row r="38" spans="1:13" ht="12.75" customHeight="1" x14ac:dyDescent="0.2">
      <c r="A38" s="633">
        <v>0.33333333333333298</v>
      </c>
      <c r="B38" s="202">
        <v>3686</v>
      </c>
      <c r="C38" s="28">
        <v>6794</v>
      </c>
      <c r="D38" s="28">
        <v>814</v>
      </c>
      <c r="E38" s="28">
        <v>567</v>
      </c>
      <c r="F38" s="28">
        <v>0</v>
      </c>
      <c r="G38" s="28">
        <v>26</v>
      </c>
      <c r="H38" s="28">
        <v>136</v>
      </c>
      <c r="I38" s="28">
        <v>-1756</v>
      </c>
      <c r="J38" s="28">
        <v>0</v>
      </c>
      <c r="K38" s="28">
        <v>10267</v>
      </c>
      <c r="L38" s="61">
        <f t="shared" si="2"/>
        <v>0</v>
      </c>
      <c r="M38" s="61">
        <f t="shared" si="3"/>
        <v>-1756</v>
      </c>
    </row>
    <row r="39" spans="1:13" ht="12.75" customHeight="1" x14ac:dyDescent="0.2">
      <c r="A39" s="633">
        <v>0.375</v>
      </c>
      <c r="B39" s="202">
        <v>3685</v>
      </c>
      <c r="C39" s="28">
        <v>6819</v>
      </c>
      <c r="D39" s="28">
        <v>802</v>
      </c>
      <c r="E39" s="28">
        <v>560</v>
      </c>
      <c r="F39" s="28">
        <v>0</v>
      </c>
      <c r="G39" s="28">
        <v>51</v>
      </c>
      <c r="H39" s="28">
        <v>153</v>
      </c>
      <c r="I39" s="28">
        <v>-1586</v>
      </c>
      <c r="J39" s="28">
        <v>0</v>
      </c>
      <c r="K39" s="28">
        <v>10484</v>
      </c>
      <c r="L39" s="61">
        <f t="shared" si="2"/>
        <v>0</v>
      </c>
      <c r="M39" s="61">
        <f t="shared" si="3"/>
        <v>-1586</v>
      </c>
    </row>
    <row r="40" spans="1:13" ht="12.75" customHeight="1" x14ac:dyDescent="0.2">
      <c r="A40" s="633">
        <v>0.41666666666666702</v>
      </c>
      <c r="B40" s="202">
        <v>3683</v>
      </c>
      <c r="C40" s="28">
        <v>6922</v>
      </c>
      <c r="D40" s="28">
        <v>814</v>
      </c>
      <c r="E40" s="28">
        <v>548</v>
      </c>
      <c r="F40" s="28">
        <v>0</v>
      </c>
      <c r="G40" s="28">
        <v>85</v>
      </c>
      <c r="H40" s="28">
        <v>148</v>
      </c>
      <c r="I40" s="28">
        <v>-1665</v>
      </c>
      <c r="J40" s="28">
        <v>0</v>
      </c>
      <c r="K40" s="28">
        <v>10535</v>
      </c>
      <c r="L40" s="61">
        <f t="shared" si="2"/>
        <v>0</v>
      </c>
      <c r="M40" s="61">
        <f t="shared" si="3"/>
        <v>-1665</v>
      </c>
    </row>
    <row r="41" spans="1:13" x14ac:dyDescent="0.2">
      <c r="A41" s="633">
        <v>0.45833333333333298</v>
      </c>
      <c r="B41" s="202">
        <v>3682</v>
      </c>
      <c r="C41" s="28">
        <v>6821</v>
      </c>
      <c r="D41" s="28">
        <v>809</v>
      </c>
      <c r="E41" s="28">
        <v>282</v>
      </c>
      <c r="F41" s="28">
        <v>0</v>
      </c>
      <c r="G41" s="28">
        <v>94</v>
      </c>
      <c r="H41" s="28">
        <v>126</v>
      </c>
      <c r="I41" s="28">
        <v>-1347</v>
      </c>
      <c r="J41" s="28">
        <v>0</v>
      </c>
      <c r="K41" s="28">
        <v>10467</v>
      </c>
      <c r="L41" s="61">
        <f t="shared" si="2"/>
        <v>0</v>
      </c>
      <c r="M41" s="61">
        <f t="shared" si="3"/>
        <v>-1347</v>
      </c>
    </row>
    <row r="42" spans="1:13" s="26" customFormat="1" x14ac:dyDescent="0.2">
      <c r="A42" s="634">
        <v>0.5</v>
      </c>
      <c r="B42" s="618">
        <v>3688</v>
      </c>
      <c r="C42" s="245">
        <v>6796</v>
      </c>
      <c r="D42" s="245">
        <v>811</v>
      </c>
      <c r="E42" s="245">
        <v>249</v>
      </c>
      <c r="F42" s="245">
        <v>51</v>
      </c>
      <c r="G42" s="245">
        <v>69</v>
      </c>
      <c r="H42" s="245">
        <v>133</v>
      </c>
      <c r="I42" s="245">
        <v>-1206</v>
      </c>
      <c r="J42" s="245">
        <v>0</v>
      </c>
      <c r="K42" s="245">
        <v>10591</v>
      </c>
      <c r="L42" s="61">
        <f t="shared" si="2"/>
        <v>0</v>
      </c>
      <c r="M42" s="61">
        <f t="shared" si="3"/>
        <v>-1206</v>
      </c>
    </row>
    <row r="43" spans="1:13" x14ac:dyDescent="0.2">
      <c r="A43" s="633">
        <v>0.54166666666666696</v>
      </c>
      <c r="B43" s="202">
        <v>3686</v>
      </c>
      <c r="C43" s="28">
        <v>6816</v>
      </c>
      <c r="D43" s="28">
        <v>812</v>
      </c>
      <c r="E43" s="28">
        <v>246</v>
      </c>
      <c r="F43" s="28">
        <v>52</v>
      </c>
      <c r="G43" s="28">
        <v>57</v>
      </c>
      <c r="H43" s="28">
        <v>106</v>
      </c>
      <c r="I43" s="28">
        <v>-1282</v>
      </c>
      <c r="J43" s="28">
        <v>0</v>
      </c>
      <c r="K43" s="28">
        <v>10493</v>
      </c>
      <c r="L43" s="61">
        <f t="shared" si="2"/>
        <v>0</v>
      </c>
      <c r="M43" s="61">
        <f t="shared" si="3"/>
        <v>-1282</v>
      </c>
    </row>
    <row r="44" spans="1:13" x14ac:dyDescent="0.2">
      <c r="A44" s="633">
        <v>0.58333333333333304</v>
      </c>
      <c r="B44" s="202">
        <v>3689</v>
      </c>
      <c r="C44" s="28">
        <v>6851</v>
      </c>
      <c r="D44" s="28">
        <v>819</v>
      </c>
      <c r="E44" s="28">
        <v>247</v>
      </c>
      <c r="F44" s="28">
        <v>0</v>
      </c>
      <c r="G44" s="28">
        <v>45</v>
      </c>
      <c r="H44" s="28">
        <v>91</v>
      </c>
      <c r="I44" s="28">
        <v>-1302</v>
      </c>
      <c r="J44" s="28">
        <v>0</v>
      </c>
      <c r="K44" s="28">
        <v>10440</v>
      </c>
      <c r="L44" s="61">
        <f t="shared" si="2"/>
        <v>0</v>
      </c>
      <c r="M44" s="61">
        <f t="shared" si="3"/>
        <v>-1302</v>
      </c>
    </row>
    <row r="45" spans="1:13" x14ac:dyDescent="0.2">
      <c r="A45" s="633">
        <v>0.625</v>
      </c>
      <c r="B45" s="202">
        <v>3692</v>
      </c>
      <c r="C45" s="28">
        <v>6839</v>
      </c>
      <c r="D45" s="28">
        <v>826</v>
      </c>
      <c r="E45" s="28">
        <v>242</v>
      </c>
      <c r="F45" s="28">
        <v>0</v>
      </c>
      <c r="G45" s="28">
        <v>30</v>
      </c>
      <c r="H45" s="28">
        <v>66</v>
      </c>
      <c r="I45" s="28">
        <v>-1375</v>
      </c>
      <c r="J45" s="28">
        <v>0</v>
      </c>
      <c r="K45" s="28">
        <v>10320</v>
      </c>
      <c r="L45" s="61">
        <f t="shared" si="2"/>
        <v>0</v>
      </c>
      <c r="M45" s="61">
        <f t="shared" si="3"/>
        <v>-1375</v>
      </c>
    </row>
    <row r="46" spans="1:13" x14ac:dyDescent="0.2">
      <c r="A46" s="633">
        <v>0.66666666666666696</v>
      </c>
      <c r="B46" s="202">
        <v>3690</v>
      </c>
      <c r="C46" s="28">
        <v>6962</v>
      </c>
      <c r="D46" s="28">
        <v>827</v>
      </c>
      <c r="E46" s="28">
        <v>339</v>
      </c>
      <c r="F46" s="28">
        <v>242</v>
      </c>
      <c r="G46" s="28">
        <v>8</v>
      </c>
      <c r="H46" s="28">
        <v>50</v>
      </c>
      <c r="I46" s="28">
        <v>-1938</v>
      </c>
      <c r="J46" s="28">
        <v>0</v>
      </c>
      <c r="K46" s="28">
        <v>10180</v>
      </c>
      <c r="L46" s="61">
        <f t="shared" si="2"/>
        <v>0</v>
      </c>
      <c r="M46" s="61">
        <f t="shared" si="3"/>
        <v>-1938</v>
      </c>
    </row>
    <row r="47" spans="1:13" x14ac:dyDescent="0.2">
      <c r="A47" s="633">
        <v>0.70833333333333304</v>
      </c>
      <c r="B47" s="202">
        <v>3690</v>
      </c>
      <c r="C47" s="28">
        <v>7050</v>
      </c>
      <c r="D47" s="28">
        <v>830</v>
      </c>
      <c r="E47" s="28">
        <v>595</v>
      </c>
      <c r="F47" s="28">
        <v>523</v>
      </c>
      <c r="G47" s="28">
        <v>1</v>
      </c>
      <c r="H47" s="28">
        <v>55</v>
      </c>
      <c r="I47" s="28">
        <v>-2410</v>
      </c>
      <c r="J47" s="28">
        <v>0</v>
      </c>
      <c r="K47" s="28">
        <v>10334</v>
      </c>
      <c r="L47" s="61">
        <f t="shared" si="2"/>
        <v>0</v>
      </c>
      <c r="M47" s="61">
        <f t="shared" si="3"/>
        <v>-2410</v>
      </c>
    </row>
    <row r="48" spans="1:13" x14ac:dyDescent="0.2">
      <c r="A48" s="633">
        <v>0.75</v>
      </c>
      <c r="B48" s="202">
        <v>3692</v>
      </c>
      <c r="C48" s="28">
        <v>7036</v>
      </c>
      <c r="D48" s="28">
        <v>831</v>
      </c>
      <c r="E48" s="28">
        <v>601</v>
      </c>
      <c r="F48" s="28">
        <v>583</v>
      </c>
      <c r="G48" s="28">
        <v>0</v>
      </c>
      <c r="H48" s="28">
        <v>72</v>
      </c>
      <c r="I48" s="28">
        <v>-2600</v>
      </c>
      <c r="J48" s="28">
        <v>0</v>
      </c>
      <c r="K48" s="28">
        <v>10215</v>
      </c>
      <c r="L48" s="61">
        <f t="shared" si="2"/>
        <v>0</v>
      </c>
      <c r="M48" s="61">
        <f t="shared" si="3"/>
        <v>-2600</v>
      </c>
    </row>
    <row r="49" spans="1:25" x14ac:dyDescent="0.2">
      <c r="A49" s="633">
        <v>0.79166666666666696</v>
      </c>
      <c r="B49" s="202">
        <v>3692</v>
      </c>
      <c r="C49" s="28">
        <v>6906</v>
      </c>
      <c r="D49" s="28">
        <v>828</v>
      </c>
      <c r="E49" s="28">
        <v>596</v>
      </c>
      <c r="F49" s="28">
        <v>561</v>
      </c>
      <c r="G49" s="28">
        <v>0</v>
      </c>
      <c r="H49" s="28">
        <v>76</v>
      </c>
      <c r="I49" s="28">
        <v>-2560</v>
      </c>
      <c r="J49" s="28">
        <v>0</v>
      </c>
      <c r="K49" s="28">
        <v>10099</v>
      </c>
      <c r="L49" s="61">
        <f t="shared" si="2"/>
        <v>0</v>
      </c>
      <c r="M49" s="61">
        <f t="shared" si="3"/>
        <v>-2560</v>
      </c>
    </row>
    <row r="50" spans="1:25" x14ac:dyDescent="0.2">
      <c r="A50" s="633">
        <v>0.83333333333333304</v>
      </c>
      <c r="B50" s="202">
        <v>3693</v>
      </c>
      <c r="C50" s="28">
        <v>6715</v>
      </c>
      <c r="D50" s="28">
        <v>814</v>
      </c>
      <c r="E50" s="28">
        <v>348</v>
      </c>
      <c r="F50" s="28">
        <v>493</v>
      </c>
      <c r="G50" s="28">
        <v>0</v>
      </c>
      <c r="H50" s="28">
        <v>72</v>
      </c>
      <c r="I50" s="28">
        <v>-2421</v>
      </c>
      <c r="J50" s="28">
        <v>0</v>
      </c>
      <c r="K50" s="28">
        <v>9714</v>
      </c>
      <c r="L50" s="61">
        <f t="shared" si="2"/>
        <v>0</v>
      </c>
      <c r="M50" s="61">
        <f t="shared" si="3"/>
        <v>-2421</v>
      </c>
    </row>
    <row r="51" spans="1:25" x14ac:dyDescent="0.2">
      <c r="A51" s="633">
        <v>0.875</v>
      </c>
      <c r="B51" s="202">
        <v>3693</v>
      </c>
      <c r="C51" s="28">
        <v>6439</v>
      </c>
      <c r="D51" s="28">
        <v>795</v>
      </c>
      <c r="E51" s="28">
        <v>196</v>
      </c>
      <c r="F51" s="28">
        <v>123</v>
      </c>
      <c r="G51" s="28">
        <v>0</v>
      </c>
      <c r="H51" s="28">
        <v>68</v>
      </c>
      <c r="I51" s="28">
        <v>-2192</v>
      </c>
      <c r="J51" s="28">
        <v>0</v>
      </c>
      <c r="K51" s="28">
        <v>9122</v>
      </c>
      <c r="L51" s="61">
        <f t="shared" si="2"/>
        <v>0</v>
      </c>
      <c r="M51" s="61">
        <f t="shared" si="3"/>
        <v>-2192</v>
      </c>
    </row>
    <row r="52" spans="1:25" x14ac:dyDescent="0.2">
      <c r="A52" s="633">
        <v>0.91666666666666696</v>
      </c>
      <c r="B52" s="202">
        <v>3692</v>
      </c>
      <c r="C52" s="28">
        <v>6335</v>
      </c>
      <c r="D52" s="28">
        <v>772</v>
      </c>
      <c r="E52" s="28">
        <v>181</v>
      </c>
      <c r="F52" s="28">
        <v>45</v>
      </c>
      <c r="G52" s="28">
        <v>0</v>
      </c>
      <c r="H52" s="28">
        <v>65</v>
      </c>
      <c r="I52" s="28">
        <v>-2432</v>
      </c>
      <c r="J52" s="28">
        <v>0</v>
      </c>
      <c r="K52" s="28">
        <v>8658</v>
      </c>
      <c r="L52" s="61">
        <f t="shared" si="2"/>
        <v>0</v>
      </c>
      <c r="M52" s="61">
        <f t="shared" si="3"/>
        <v>-2432</v>
      </c>
    </row>
    <row r="53" spans="1:25" ht="12.75" thickBot="1" x14ac:dyDescent="0.25">
      <c r="A53" s="632">
        <v>0.95833333333333304</v>
      </c>
      <c r="B53" s="35">
        <v>3693</v>
      </c>
      <c r="C53" s="35">
        <v>6226</v>
      </c>
      <c r="D53" s="35">
        <v>764</v>
      </c>
      <c r="E53" s="35">
        <v>178</v>
      </c>
      <c r="F53" s="35">
        <v>1</v>
      </c>
      <c r="G53" s="35">
        <v>0</v>
      </c>
      <c r="H53" s="35">
        <v>49</v>
      </c>
      <c r="I53" s="35">
        <v>-2663</v>
      </c>
      <c r="J53" s="35">
        <v>0</v>
      </c>
      <c r="K53" s="35">
        <v>8248</v>
      </c>
      <c r="L53" s="61">
        <f t="shared" si="2"/>
        <v>0</v>
      </c>
      <c r="M53" s="61">
        <f t="shared" si="3"/>
        <v>-2663</v>
      </c>
    </row>
    <row r="55" spans="1:25" ht="24" x14ac:dyDescent="0.2">
      <c r="A55" s="310" t="s">
        <v>67</v>
      </c>
      <c r="B55" s="225" t="s">
        <v>8</v>
      </c>
      <c r="C55" s="225" t="s">
        <v>36</v>
      </c>
      <c r="D55" s="225" t="s">
        <v>119</v>
      </c>
      <c r="E55" s="225" t="s">
        <v>59</v>
      </c>
      <c r="F55" s="225" t="s">
        <v>60</v>
      </c>
      <c r="G55" s="225" t="s">
        <v>62</v>
      </c>
      <c r="H55" s="225" t="s">
        <v>61</v>
      </c>
      <c r="I55" s="225" t="s">
        <v>73</v>
      </c>
      <c r="J55" s="225" t="s">
        <v>120</v>
      </c>
      <c r="K55" s="225" t="s">
        <v>234</v>
      </c>
      <c r="N55" s="760">
        <v>42430.5</v>
      </c>
      <c r="O55" s="760"/>
      <c r="P55" s="760"/>
      <c r="Q55" s="760"/>
      <c r="R55" s="760"/>
      <c r="S55" s="760"/>
      <c r="T55" s="760"/>
      <c r="U55" s="760"/>
      <c r="V55" s="760"/>
      <c r="W55" s="760"/>
      <c r="X55" s="760"/>
      <c r="Y55" s="760"/>
    </row>
    <row r="56" spans="1:25" x14ac:dyDescent="0.2">
      <c r="A56" s="631">
        <v>0</v>
      </c>
      <c r="B56" s="68">
        <v>3689</v>
      </c>
      <c r="C56" s="68">
        <v>5108</v>
      </c>
      <c r="D56" s="68">
        <v>753</v>
      </c>
      <c r="E56" s="68">
        <v>185</v>
      </c>
      <c r="F56" s="68">
        <v>0</v>
      </c>
      <c r="G56" s="68">
        <v>0</v>
      </c>
      <c r="H56" s="68">
        <v>52</v>
      </c>
      <c r="I56" s="68">
        <v>-2297</v>
      </c>
      <c r="J56" s="68">
        <v>0</v>
      </c>
      <c r="K56" s="68">
        <v>7490</v>
      </c>
      <c r="L56" s="61">
        <f t="shared" ref="L56:L79" si="4">IF(I56&lt;0,0,I56)</f>
        <v>0</v>
      </c>
      <c r="M56" s="61">
        <f t="shared" ref="M56:M79" si="5">IF(I56&lt;0,I56,0)</f>
        <v>-2297</v>
      </c>
    </row>
    <row r="57" spans="1:25" x14ac:dyDescent="0.2">
      <c r="A57" s="633">
        <v>4.1666666666666699E-2</v>
      </c>
      <c r="B57" s="202">
        <v>3691</v>
      </c>
      <c r="C57" s="28">
        <v>5120</v>
      </c>
      <c r="D57" s="28">
        <v>766</v>
      </c>
      <c r="E57" s="28">
        <v>184</v>
      </c>
      <c r="F57" s="28">
        <v>0</v>
      </c>
      <c r="G57" s="28">
        <v>0</v>
      </c>
      <c r="H57" s="28">
        <v>53</v>
      </c>
      <c r="I57" s="28">
        <v>-1871</v>
      </c>
      <c r="J57" s="28">
        <v>-345</v>
      </c>
      <c r="K57" s="28">
        <v>7598</v>
      </c>
      <c r="L57" s="61">
        <f t="shared" si="4"/>
        <v>0</v>
      </c>
      <c r="M57" s="61">
        <f t="shared" si="5"/>
        <v>-1871</v>
      </c>
    </row>
    <row r="58" spans="1:25" x14ac:dyDescent="0.2">
      <c r="A58" s="633">
        <v>8.3333333333333301E-2</v>
      </c>
      <c r="B58" s="202">
        <v>3691</v>
      </c>
      <c r="C58" s="28">
        <v>5138</v>
      </c>
      <c r="D58" s="28">
        <v>743</v>
      </c>
      <c r="E58" s="28">
        <v>184</v>
      </c>
      <c r="F58" s="28">
        <v>0</v>
      </c>
      <c r="G58" s="28">
        <v>0</v>
      </c>
      <c r="H58" s="28">
        <v>55</v>
      </c>
      <c r="I58" s="28">
        <v>-1687</v>
      </c>
      <c r="J58" s="28">
        <v>-671</v>
      </c>
      <c r="K58" s="28">
        <v>7453</v>
      </c>
      <c r="L58" s="61">
        <f t="shared" si="4"/>
        <v>0</v>
      </c>
      <c r="M58" s="61">
        <f t="shared" si="5"/>
        <v>-1687</v>
      </c>
    </row>
    <row r="59" spans="1:25" x14ac:dyDescent="0.2">
      <c r="A59" s="633">
        <v>0.125</v>
      </c>
      <c r="B59" s="202">
        <v>3690</v>
      </c>
      <c r="C59" s="28">
        <v>5244</v>
      </c>
      <c r="D59" s="28">
        <v>755</v>
      </c>
      <c r="E59" s="28">
        <v>184</v>
      </c>
      <c r="F59" s="28">
        <v>0</v>
      </c>
      <c r="G59" s="28">
        <v>0</v>
      </c>
      <c r="H59" s="28">
        <v>63</v>
      </c>
      <c r="I59" s="28">
        <v>-1563</v>
      </c>
      <c r="J59" s="28">
        <v>-970</v>
      </c>
      <c r="K59" s="28">
        <v>7403</v>
      </c>
      <c r="L59" s="61">
        <f t="shared" si="4"/>
        <v>0</v>
      </c>
      <c r="M59" s="61">
        <f t="shared" si="5"/>
        <v>-1563</v>
      </c>
    </row>
    <row r="60" spans="1:25" x14ac:dyDescent="0.2">
      <c r="A60" s="633">
        <v>0.16666666666666699</v>
      </c>
      <c r="B60" s="202">
        <v>3689</v>
      </c>
      <c r="C60" s="28">
        <v>5361</v>
      </c>
      <c r="D60" s="28">
        <v>762</v>
      </c>
      <c r="E60" s="28">
        <v>184</v>
      </c>
      <c r="F60" s="28">
        <v>0</v>
      </c>
      <c r="G60" s="28">
        <v>0</v>
      </c>
      <c r="H60" s="28">
        <v>70</v>
      </c>
      <c r="I60" s="28">
        <v>-1996</v>
      </c>
      <c r="J60" s="28">
        <v>-559</v>
      </c>
      <c r="K60" s="28">
        <v>7511</v>
      </c>
      <c r="L60" s="61">
        <f t="shared" si="4"/>
        <v>0</v>
      </c>
      <c r="M60" s="61">
        <f t="shared" si="5"/>
        <v>-1996</v>
      </c>
    </row>
    <row r="61" spans="1:25" x14ac:dyDescent="0.2">
      <c r="A61" s="633">
        <v>0.20833333333333301</v>
      </c>
      <c r="B61" s="202">
        <v>3688</v>
      </c>
      <c r="C61" s="28">
        <v>5757</v>
      </c>
      <c r="D61" s="28">
        <v>768</v>
      </c>
      <c r="E61" s="28">
        <v>184</v>
      </c>
      <c r="F61" s="28">
        <v>0</v>
      </c>
      <c r="G61" s="28">
        <v>0</v>
      </c>
      <c r="H61" s="28">
        <v>71</v>
      </c>
      <c r="I61" s="28">
        <v>-2412</v>
      </c>
      <c r="J61" s="28">
        <v>-5</v>
      </c>
      <c r="K61" s="28">
        <v>8051</v>
      </c>
      <c r="L61" s="61">
        <f t="shared" si="4"/>
        <v>0</v>
      </c>
      <c r="M61" s="61">
        <f t="shared" si="5"/>
        <v>-2412</v>
      </c>
    </row>
    <row r="62" spans="1:25" x14ac:dyDescent="0.2">
      <c r="A62" s="633">
        <v>0.25</v>
      </c>
      <c r="B62" s="202">
        <v>3690</v>
      </c>
      <c r="C62" s="28">
        <v>6157</v>
      </c>
      <c r="D62" s="28">
        <v>799</v>
      </c>
      <c r="E62" s="28">
        <v>191</v>
      </c>
      <c r="F62" s="28">
        <v>150</v>
      </c>
      <c r="G62" s="28">
        <v>1</v>
      </c>
      <c r="H62" s="28">
        <v>72</v>
      </c>
      <c r="I62" s="28">
        <v>-1896</v>
      </c>
      <c r="J62" s="28">
        <v>0</v>
      </c>
      <c r="K62" s="28">
        <v>9164</v>
      </c>
      <c r="L62" s="61">
        <f t="shared" si="4"/>
        <v>0</v>
      </c>
      <c r="M62" s="61">
        <f t="shared" si="5"/>
        <v>-1896</v>
      </c>
    </row>
    <row r="63" spans="1:25" x14ac:dyDescent="0.2">
      <c r="A63" s="633">
        <v>0.29166666666666702</v>
      </c>
      <c r="B63" s="202">
        <v>3692</v>
      </c>
      <c r="C63" s="28">
        <v>6499</v>
      </c>
      <c r="D63" s="28">
        <v>800</v>
      </c>
      <c r="E63" s="28">
        <v>465</v>
      </c>
      <c r="F63" s="28">
        <v>458</v>
      </c>
      <c r="G63" s="28">
        <v>10</v>
      </c>
      <c r="H63" s="28">
        <v>72</v>
      </c>
      <c r="I63" s="28">
        <v>-2271</v>
      </c>
      <c r="J63" s="28">
        <v>0</v>
      </c>
      <c r="K63" s="28">
        <v>9725</v>
      </c>
      <c r="L63" s="61">
        <f t="shared" si="4"/>
        <v>0</v>
      </c>
      <c r="M63" s="61">
        <f t="shared" si="5"/>
        <v>-2271</v>
      </c>
    </row>
    <row r="64" spans="1:25" x14ac:dyDescent="0.2">
      <c r="A64" s="633">
        <v>0.33333333333333298</v>
      </c>
      <c r="B64" s="202">
        <v>3692</v>
      </c>
      <c r="C64" s="28">
        <v>6728</v>
      </c>
      <c r="D64" s="28">
        <v>817</v>
      </c>
      <c r="E64" s="28">
        <v>499</v>
      </c>
      <c r="F64" s="28">
        <v>602</v>
      </c>
      <c r="G64" s="28">
        <v>42</v>
      </c>
      <c r="H64" s="28">
        <v>73</v>
      </c>
      <c r="I64" s="28">
        <v>-2487</v>
      </c>
      <c r="J64" s="28">
        <v>0</v>
      </c>
      <c r="K64" s="28">
        <v>9966</v>
      </c>
      <c r="L64" s="61">
        <f t="shared" si="4"/>
        <v>0</v>
      </c>
      <c r="M64" s="61">
        <f t="shared" si="5"/>
        <v>-2487</v>
      </c>
    </row>
    <row r="65" spans="1:13" x14ac:dyDescent="0.2">
      <c r="A65" s="633">
        <v>0.375</v>
      </c>
      <c r="B65" s="202">
        <v>3693</v>
      </c>
      <c r="C65" s="28">
        <v>6941</v>
      </c>
      <c r="D65" s="28">
        <v>822</v>
      </c>
      <c r="E65" s="28">
        <v>502</v>
      </c>
      <c r="F65" s="28">
        <v>623</v>
      </c>
      <c r="G65" s="28">
        <v>88</v>
      </c>
      <c r="H65" s="28">
        <v>83</v>
      </c>
      <c r="I65" s="28">
        <v>-2563</v>
      </c>
      <c r="J65" s="28">
        <v>0</v>
      </c>
      <c r="K65" s="28">
        <v>10189</v>
      </c>
      <c r="L65" s="61">
        <f t="shared" si="4"/>
        <v>0</v>
      </c>
      <c r="M65" s="61">
        <f t="shared" si="5"/>
        <v>-2563</v>
      </c>
    </row>
    <row r="66" spans="1:13" x14ac:dyDescent="0.2">
      <c r="A66" s="633">
        <v>0.41666666666666702</v>
      </c>
      <c r="B66" s="202">
        <v>3692</v>
      </c>
      <c r="C66" s="28">
        <v>6983</v>
      </c>
      <c r="D66" s="28">
        <v>838</v>
      </c>
      <c r="E66" s="28">
        <v>364</v>
      </c>
      <c r="F66" s="28">
        <v>571</v>
      </c>
      <c r="G66" s="28">
        <v>117</v>
      </c>
      <c r="H66" s="28">
        <v>85</v>
      </c>
      <c r="I66" s="28">
        <v>-2480</v>
      </c>
      <c r="J66" s="28">
        <v>0</v>
      </c>
      <c r="K66" s="28">
        <v>10170</v>
      </c>
      <c r="L66" s="61">
        <f t="shared" si="4"/>
        <v>0</v>
      </c>
      <c r="M66" s="61">
        <f t="shared" si="5"/>
        <v>-2480</v>
      </c>
    </row>
    <row r="67" spans="1:13" x14ac:dyDescent="0.2">
      <c r="A67" s="633">
        <v>0.45833333333333298</v>
      </c>
      <c r="B67" s="202">
        <v>3688</v>
      </c>
      <c r="C67" s="28">
        <v>6981</v>
      </c>
      <c r="D67" s="28">
        <v>853</v>
      </c>
      <c r="E67" s="28">
        <v>338</v>
      </c>
      <c r="F67" s="28">
        <v>396</v>
      </c>
      <c r="G67" s="28">
        <v>122</v>
      </c>
      <c r="H67" s="28">
        <v>83</v>
      </c>
      <c r="I67" s="28">
        <v>-2243</v>
      </c>
      <c r="J67" s="28">
        <v>0</v>
      </c>
      <c r="K67" s="28">
        <v>10218</v>
      </c>
      <c r="L67" s="61">
        <f t="shared" si="4"/>
        <v>0</v>
      </c>
      <c r="M67" s="61">
        <f t="shared" si="5"/>
        <v>-2243</v>
      </c>
    </row>
    <row r="68" spans="1:13" x14ac:dyDescent="0.2">
      <c r="A68" s="634">
        <v>0.5</v>
      </c>
      <c r="B68" s="618">
        <v>3690</v>
      </c>
      <c r="C68" s="245">
        <v>7104</v>
      </c>
      <c r="D68" s="245">
        <v>856</v>
      </c>
      <c r="E68" s="245">
        <v>299</v>
      </c>
      <c r="F68" s="245">
        <v>91</v>
      </c>
      <c r="G68" s="245">
        <v>111</v>
      </c>
      <c r="H68" s="245">
        <v>72</v>
      </c>
      <c r="I68" s="245">
        <v>-1795</v>
      </c>
      <c r="J68" s="245">
        <v>0</v>
      </c>
      <c r="K68" s="245">
        <v>10428</v>
      </c>
      <c r="L68" s="61">
        <f t="shared" si="4"/>
        <v>0</v>
      </c>
      <c r="M68" s="61">
        <f t="shared" si="5"/>
        <v>-1795</v>
      </c>
    </row>
    <row r="69" spans="1:13" x14ac:dyDescent="0.2">
      <c r="A69" s="633">
        <v>0.54166666666666696</v>
      </c>
      <c r="B69" s="202">
        <v>3687</v>
      </c>
      <c r="C69" s="28">
        <v>7158</v>
      </c>
      <c r="D69" s="28">
        <v>855</v>
      </c>
      <c r="E69" s="28">
        <v>256</v>
      </c>
      <c r="F69" s="28">
        <v>146</v>
      </c>
      <c r="G69" s="28">
        <v>93</v>
      </c>
      <c r="H69" s="28">
        <v>68</v>
      </c>
      <c r="I69" s="28">
        <v>-1846</v>
      </c>
      <c r="J69" s="28">
        <v>0</v>
      </c>
      <c r="K69" s="28">
        <v>10417</v>
      </c>
      <c r="L69" s="61">
        <f t="shared" si="4"/>
        <v>0</v>
      </c>
      <c r="M69" s="61">
        <f t="shared" si="5"/>
        <v>-1846</v>
      </c>
    </row>
    <row r="70" spans="1:13" x14ac:dyDescent="0.2">
      <c r="A70" s="633">
        <v>0.58333333333333304</v>
      </c>
      <c r="B70" s="202">
        <v>3688</v>
      </c>
      <c r="C70" s="28">
        <v>7229</v>
      </c>
      <c r="D70" s="28">
        <v>872</v>
      </c>
      <c r="E70" s="28">
        <v>257</v>
      </c>
      <c r="F70" s="28">
        <v>150</v>
      </c>
      <c r="G70" s="28">
        <v>64</v>
      </c>
      <c r="H70" s="28">
        <v>80</v>
      </c>
      <c r="I70" s="28">
        <v>-1954</v>
      </c>
      <c r="J70" s="28">
        <v>0</v>
      </c>
      <c r="K70" s="28">
        <v>10386</v>
      </c>
      <c r="L70" s="61">
        <f t="shared" si="4"/>
        <v>0</v>
      </c>
      <c r="M70" s="61">
        <f t="shared" si="5"/>
        <v>-1954</v>
      </c>
    </row>
    <row r="71" spans="1:13" x14ac:dyDescent="0.2">
      <c r="A71" s="633">
        <v>0.625</v>
      </c>
      <c r="B71" s="202">
        <v>3692</v>
      </c>
      <c r="C71" s="28">
        <v>7232</v>
      </c>
      <c r="D71" s="28">
        <v>871</v>
      </c>
      <c r="E71" s="28">
        <v>264</v>
      </c>
      <c r="F71" s="28">
        <v>89</v>
      </c>
      <c r="G71" s="28">
        <v>26</v>
      </c>
      <c r="H71" s="28">
        <v>85</v>
      </c>
      <c r="I71" s="28">
        <v>-1874</v>
      </c>
      <c r="J71" s="28">
        <v>0</v>
      </c>
      <c r="K71" s="28">
        <v>10385</v>
      </c>
      <c r="L71" s="61">
        <f t="shared" si="4"/>
        <v>0</v>
      </c>
      <c r="M71" s="61">
        <f t="shared" si="5"/>
        <v>-1874</v>
      </c>
    </row>
    <row r="72" spans="1:13" x14ac:dyDescent="0.2">
      <c r="A72" s="633">
        <v>0.66666666666666696</v>
      </c>
      <c r="B72" s="202">
        <v>3694</v>
      </c>
      <c r="C72" s="28">
        <v>7108</v>
      </c>
      <c r="D72" s="28">
        <v>865</v>
      </c>
      <c r="E72" s="28">
        <v>307</v>
      </c>
      <c r="F72" s="28">
        <v>172</v>
      </c>
      <c r="G72" s="28">
        <v>6</v>
      </c>
      <c r="H72" s="28">
        <v>82</v>
      </c>
      <c r="I72" s="28">
        <v>-2021</v>
      </c>
      <c r="J72" s="28">
        <v>0</v>
      </c>
      <c r="K72" s="28">
        <v>10213</v>
      </c>
      <c r="L72" s="61">
        <f t="shared" si="4"/>
        <v>0</v>
      </c>
      <c r="M72" s="61">
        <f t="shared" si="5"/>
        <v>-2021</v>
      </c>
    </row>
    <row r="73" spans="1:13" x14ac:dyDescent="0.2">
      <c r="A73" s="633">
        <v>0.70833333333333304</v>
      </c>
      <c r="B73" s="202">
        <v>3695</v>
      </c>
      <c r="C73" s="28">
        <v>7082</v>
      </c>
      <c r="D73" s="28">
        <v>869</v>
      </c>
      <c r="E73" s="28">
        <v>607</v>
      </c>
      <c r="F73" s="28">
        <v>322</v>
      </c>
      <c r="G73" s="28">
        <v>1</v>
      </c>
      <c r="H73" s="28">
        <v>85</v>
      </c>
      <c r="I73" s="28">
        <v>-2420</v>
      </c>
      <c r="J73" s="28">
        <v>0</v>
      </c>
      <c r="K73" s="28">
        <v>10241</v>
      </c>
      <c r="L73" s="61">
        <f t="shared" si="4"/>
        <v>0</v>
      </c>
      <c r="M73" s="61">
        <f t="shared" si="5"/>
        <v>-2420</v>
      </c>
    </row>
    <row r="74" spans="1:13" x14ac:dyDescent="0.2">
      <c r="A74" s="633">
        <v>0.75</v>
      </c>
      <c r="B74" s="202">
        <v>3698</v>
      </c>
      <c r="C74" s="28">
        <v>7105</v>
      </c>
      <c r="D74" s="28">
        <v>871</v>
      </c>
      <c r="E74" s="28">
        <v>613</v>
      </c>
      <c r="F74" s="28">
        <v>264</v>
      </c>
      <c r="G74" s="28">
        <v>0</v>
      </c>
      <c r="H74" s="28">
        <v>96</v>
      </c>
      <c r="I74" s="28">
        <v>-2489</v>
      </c>
      <c r="J74" s="28">
        <v>0</v>
      </c>
      <c r="K74" s="28">
        <v>10158</v>
      </c>
      <c r="L74" s="61">
        <f t="shared" si="4"/>
        <v>0</v>
      </c>
      <c r="M74" s="61">
        <f t="shared" si="5"/>
        <v>-2489</v>
      </c>
    </row>
    <row r="75" spans="1:13" x14ac:dyDescent="0.2">
      <c r="A75" s="633">
        <v>0.79166666666666696</v>
      </c>
      <c r="B75" s="202">
        <v>3699</v>
      </c>
      <c r="C75" s="28">
        <v>7080</v>
      </c>
      <c r="D75" s="28">
        <v>864</v>
      </c>
      <c r="E75" s="28">
        <v>599</v>
      </c>
      <c r="F75" s="28">
        <v>359</v>
      </c>
      <c r="G75" s="28">
        <v>0</v>
      </c>
      <c r="H75" s="28">
        <v>91</v>
      </c>
      <c r="I75" s="28">
        <v>-2624</v>
      </c>
      <c r="J75" s="28">
        <v>0</v>
      </c>
      <c r="K75" s="28">
        <v>10068</v>
      </c>
      <c r="L75" s="61">
        <f t="shared" si="4"/>
        <v>0</v>
      </c>
      <c r="M75" s="61">
        <f t="shared" si="5"/>
        <v>-2624</v>
      </c>
    </row>
    <row r="76" spans="1:13" x14ac:dyDescent="0.2">
      <c r="A76" s="633">
        <v>0.83333333333333304</v>
      </c>
      <c r="B76" s="202">
        <v>3698</v>
      </c>
      <c r="C76" s="28">
        <v>7012</v>
      </c>
      <c r="D76" s="28">
        <v>848</v>
      </c>
      <c r="E76" s="28">
        <v>596</v>
      </c>
      <c r="F76" s="28">
        <v>4</v>
      </c>
      <c r="G76" s="28">
        <v>0</v>
      </c>
      <c r="H76" s="28">
        <v>88</v>
      </c>
      <c r="I76" s="28">
        <v>-2475</v>
      </c>
      <c r="J76" s="28">
        <v>0</v>
      </c>
      <c r="K76" s="28">
        <v>9771</v>
      </c>
      <c r="L76" s="61">
        <f t="shared" si="4"/>
        <v>0</v>
      </c>
      <c r="M76" s="61">
        <f t="shared" si="5"/>
        <v>-2475</v>
      </c>
    </row>
    <row r="77" spans="1:13" x14ac:dyDescent="0.2">
      <c r="A77" s="633">
        <v>0.875</v>
      </c>
      <c r="B77" s="202">
        <v>3698</v>
      </c>
      <c r="C77" s="28">
        <v>6771</v>
      </c>
      <c r="D77" s="28">
        <v>825</v>
      </c>
      <c r="E77" s="28">
        <v>475</v>
      </c>
      <c r="F77" s="28">
        <v>153</v>
      </c>
      <c r="G77" s="28">
        <v>0</v>
      </c>
      <c r="H77" s="28">
        <v>92</v>
      </c>
      <c r="I77" s="28">
        <v>-2860</v>
      </c>
      <c r="J77" s="28">
        <v>0</v>
      </c>
      <c r="K77" s="28">
        <v>9154</v>
      </c>
      <c r="L77" s="61">
        <f t="shared" si="4"/>
        <v>0</v>
      </c>
      <c r="M77" s="61">
        <f t="shared" si="5"/>
        <v>-2860</v>
      </c>
    </row>
    <row r="78" spans="1:13" x14ac:dyDescent="0.2">
      <c r="A78" s="633">
        <v>0.91666666666666696</v>
      </c>
      <c r="B78" s="202">
        <v>3697</v>
      </c>
      <c r="C78" s="28">
        <v>6900</v>
      </c>
      <c r="D78" s="28">
        <v>826</v>
      </c>
      <c r="E78" s="28">
        <v>235</v>
      </c>
      <c r="F78" s="28">
        <v>2</v>
      </c>
      <c r="G78" s="28">
        <v>0</v>
      </c>
      <c r="H78" s="28">
        <v>86</v>
      </c>
      <c r="I78" s="28">
        <v>-3097</v>
      </c>
      <c r="J78" s="28">
        <v>0</v>
      </c>
      <c r="K78" s="28">
        <v>8649</v>
      </c>
      <c r="L78" s="61">
        <f t="shared" si="4"/>
        <v>0</v>
      </c>
      <c r="M78" s="61">
        <f t="shared" si="5"/>
        <v>-3097</v>
      </c>
    </row>
    <row r="79" spans="1:13" ht="12.75" thickBot="1" x14ac:dyDescent="0.25">
      <c r="A79" s="632">
        <v>0.95833333333333304</v>
      </c>
      <c r="B79" s="35">
        <v>3696</v>
      </c>
      <c r="C79" s="35">
        <v>6729</v>
      </c>
      <c r="D79" s="35">
        <v>808</v>
      </c>
      <c r="E79" s="35">
        <v>207</v>
      </c>
      <c r="F79" s="35">
        <v>0</v>
      </c>
      <c r="G79" s="35">
        <v>0</v>
      </c>
      <c r="H79" s="35">
        <v>83</v>
      </c>
      <c r="I79" s="35">
        <v>-3331</v>
      </c>
      <c r="J79" s="35">
        <v>0</v>
      </c>
      <c r="K79" s="35">
        <v>8192</v>
      </c>
      <c r="L79" s="61">
        <f t="shared" si="4"/>
        <v>0</v>
      </c>
      <c r="M79" s="61">
        <f t="shared" si="5"/>
        <v>-3331</v>
      </c>
    </row>
    <row r="80" spans="1:13" x14ac:dyDescent="0.2">
      <c r="K80" s="25" t="s">
        <v>146</v>
      </c>
    </row>
  </sheetData>
  <mergeCells count="3">
    <mergeCell ref="N55:Y55"/>
    <mergeCell ref="N29:Y29"/>
    <mergeCell ref="N3:Y3"/>
  </mergeCells>
  <conditionalFormatting sqref="A30:A53 A56:A79">
    <cfRule type="expression" dxfId="5" priority="4">
      <formula>#REF!=MAX($K$4:$K$27)</formula>
    </cfRule>
  </conditionalFormatting>
  <conditionalFormatting sqref="A4:K27">
    <cfRule type="expression" dxfId="4" priority="5">
      <formula>$K4=MAX($K$4:$K$27)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9" customFormat="1" ht="18.75" x14ac:dyDescent="0.3">
      <c r="A1" s="121" t="s">
        <v>401</v>
      </c>
      <c r="Y1" s="194" t="str">
        <f>Obsah!$A$1</f>
        <v>I.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5" t="s">
        <v>67</v>
      </c>
      <c r="B3" s="225" t="s">
        <v>8</v>
      </c>
      <c r="C3" s="225" t="s">
        <v>36</v>
      </c>
      <c r="D3" s="225" t="s">
        <v>119</v>
      </c>
      <c r="E3" s="225" t="s">
        <v>59</v>
      </c>
      <c r="F3" s="225" t="s">
        <v>60</v>
      </c>
      <c r="G3" s="225" t="s">
        <v>62</v>
      </c>
      <c r="H3" s="225" t="s">
        <v>61</v>
      </c>
      <c r="I3" s="225" t="s">
        <v>73</v>
      </c>
      <c r="J3" s="225" t="s">
        <v>120</v>
      </c>
      <c r="K3" s="225" t="s">
        <v>234</v>
      </c>
      <c r="N3" s="760">
        <v>42370.333333333336</v>
      </c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</row>
    <row r="4" spans="1:25" ht="12.6" customHeight="1" x14ac:dyDescent="0.2">
      <c r="A4" s="631">
        <v>0</v>
      </c>
      <c r="B4" s="68">
        <v>3187</v>
      </c>
      <c r="C4" s="68">
        <v>4593</v>
      </c>
      <c r="D4" s="68">
        <v>701</v>
      </c>
      <c r="E4" s="68">
        <v>141</v>
      </c>
      <c r="F4" s="68">
        <v>5</v>
      </c>
      <c r="G4" s="68">
        <v>0</v>
      </c>
      <c r="H4" s="68">
        <v>38</v>
      </c>
      <c r="I4" s="68">
        <v>-2169</v>
      </c>
      <c r="J4" s="68">
        <v>0</v>
      </c>
      <c r="K4" s="68">
        <v>6496</v>
      </c>
      <c r="L4" s="61">
        <f>IF(I4&lt;0,0,I4)</f>
        <v>0</v>
      </c>
      <c r="M4" s="61">
        <f>IF(I4&lt;0,I4,0)</f>
        <v>-2169</v>
      </c>
    </row>
    <row r="5" spans="1:25" x14ac:dyDescent="0.2">
      <c r="A5" s="633">
        <v>4.1666666666666699E-2</v>
      </c>
      <c r="B5" s="202">
        <v>3186</v>
      </c>
      <c r="C5" s="28">
        <v>4356</v>
      </c>
      <c r="D5" s="28">
        <v>696</v>
      </c>
      <c r="E5" s="28">
        <v>141</v>
      </c>
      <c r="F5" s="28">
        <v>0</v>
      </c>
      <c r="G5" s="28">
        <v>0</v>
      </c>
      <c r="H5" s="28">
        <v>41</v>
      </c>
      <c r="I5" s="28">
        <v>-1922</v>
      </c>
      <c r="J5" s="28">
        <v>-113</v>
      </c>
      <c r="K5" s="28">
        <v>6385</v>
      </c>
      <c r="L5" s="61">
        <f t="shared" ref="L5:L26" si="0">IF(I5&lt;0,0,I5)</f>
        <v>0</v>
      </c>
      <c r="M5" s="61">
        <f t="shared" ref="M5:M26" si="1">IF(I5&lt;0,I5,0)</f>
        <v>-1922</v>
      </c>
    </row>
    <row r="6" spans="1:25" ht="12.6" customHeight="1" x14ac:dyDescent="0.2">
      <c r="A6" s="633">
        <v>8.3333333333333301E-2</v>
      </c>
      <c r="B6" s="202">
        <v>3186</v>
      </c>
      <c r="C6" s="28">
        <v>4391</v>
      </c>
      <c r="D6" s="28">
        <v>695</v>
      </c>
      <c r="E6" s="28">
        <v>141</v>
      </c>
      <c r="F6" s="28">
        <v>0</v>
      </c>
      <c r="G6" s="28">
        <v>0</v>
      </c>
      <c r="H6" s="28">
        <v>35</v>
      </c>
      <c r="I6" s="28">
        <v>-1822</v>
      </c>
      <c r="J6" s="28">
        <v>-331</v>
      </c>
      <c r="K6" s="28">
        <v>6295</v>
      </c>
      <c r="L6" s="61">
        <f t="shared" si="0"/>
        <v>0</v>
      </c>
      <c r="M6" s="61">
        <f t="shared" si="1"/>
        <v>-1822</v>
      </c>
    </row>
    <row r="7" spans="1:25" ht="12.6" customHeight="1" x14ac:dyDescent="0.2">
      <c r="A7" s="633">
        <v>0.125</v>
      </c>
      <c r="B7" s="202">
        <v>3184</v>
      </c>
      <c r="C7" s="28">
        <v>4451</v>
      </c>
      <c r="D7" s="28">
        <v>672</v>
      </c>
      <c r="E7" s="28">
        <v>140</v>
      </c>
      <c r="F7" s="28">
        <v>0</v>
      </c>
      <c r="G7" s="28">
        <v>0</v>
      </c>
      <c r="H7" s="28">
        <v>32</v>
      </c>
      <c r="I7" s="28">
        <v>-1777</v>
      </c>
      <c r="J7" s="28">
        <v>-488</v>
      </c>
      <c r="K7" s="28">
        <v>6214</v>
      </c>
      <c r="L7" s="61">
        <f t="shared" si="0"/>
        <v>0</v>
      </c>
      <c r="M7" s="61">
        <f t="shared" si="1"/>
        <v>-1777</v>
      </c>
    </row>
    <row r="8" spans="1:25" ht="12.6" customHeight="1" x14ac:dyDescent="0.2">
      <c r="A8" s="633">
        <v>0.16666666666666699</v>
      </c>
      <c r="B8" s="202">
        <v>3184</v>
      </c>
      <c r="C8" s="28">
        <v>4517</v>
      </c>
      <c r="D8" s="28">
        <v>684</v>
      </c>
      <c r="E8" s="28">
        <v>140</v>
      </c>
      <c r="F8" s="28">
        <v>0</v>
      </c>
      <c r="G8" s="28">
        <v>0</v>
      </c>
      <c r="H8" s="28">
        <v>27</v>
      </c>
      <c r="I8" s="28">
        <v>-1807</v>
      </c>
      <c r="J8" s="28">
        <v>-581</v>
      </c>
      <c r="K8" s="28">
        <v>6164</v>
      </c>
      <c r="L8" s="61">
        <f t="shared" si="0"/>
        <v>0</v>
      </c>
      <c r="M8" s="61">
        <f t="shared" si="1"/>
        <v>-1807</v>
      </c>
    </row>
    <row r="9" spans="1:25" ht="12.6" customHeight="1" x14ac:dyDescent="0.2">
      <c r="A9" s="633">
        <v>0.20833333333333301</v>
      </c>
      <c r="B9" s="202">
        <v>3184</v>
      </c>
      <c r="C9" s="28">
        <v>4508</v>
      </c>
      <c r="D9" s="28">
        <v>686</v>
      </c>
      <c r="E9" s="28">
        <v>148</v>
      </c>
      <c r="F9" s="28">
        <v>0</v>
      </c>
      <c r="G9" s="28">
        <v>0</v>
      </c>
      <c r="H9" s="28">
        <v>27</v>
      </c>
      <c r="I9" s="28">
        <v>-1868</v>
      </c>
      <c r="J9" s="28">
        <v>-584</v>
      </c>
      <c r="K9" s="28">
        <v>6101</v>
      </c>
      <c r="L9" s="61">
        <f t="shared" si="0"/>
        <v>0</v>
      </c>
      <c r="M9" s="61">
        <f t="shared" si="1"/>
        <v>-1868</v>
      </c>
    </row>
    <row r="10" spans="1:25" ht="12.6" customHeight="1" x14ac:dyDescent="0.2">
      <c r="A10" s="633">
        <v>0.25</v>
      </c>
      <c r="B10" s="202">
        <v>3185</v>
      </c>
      <c r="C10" s="28">
        <v>4511</v>
      </c>
      <c r="D10" s="28">
        <v>711</v>
      </c>
      <c r="E10" s="28">
        <v>156</v>
      </c>
      <c r="F10" s="28">
        <v>0</v>
      </c>
      <c r="G10" s="28">
        <v>0</v>
      </c>
      <c r="H10" s="28">
        <v>25</v>
      </c>
      <c r="I10" s="28">
        <v>-1779</v>
      </c>
      <c r="J10" s="28">
        <v>-687</v>
      </c>
      <c r="K10" s="28">
        <v>6122</v>
      </c>
      <c r="L10" s="61">
        <f t="shared" si="0"/>
        <v>0</v>
      </c>
      <c r="M10" s="61">
        <f t="shared" si="1"/>
        <v>-1779</v>
      </c>
    </row>
    <row r="11" spans="1:25" ht="12.6" customHeight="1" x14ac:dyDescent="0.2">
      <c r="A11" s="633">
        <v>0.29166666666666702</v>
      </c>
      <c r="B11" s="202">
        <v>3185</v>
      </c>
      <c r="C11" s="28">
        <v>4436</v>
      </c>
      <c r="D11" s="28">
        <v>713</v>
      </c>
      <c r="E11" s="28">
        <v>155</v>
      </c>
      <c r="F11" s="28">
        <v>0</v>
      </c>
      <c r="G11" s="28">
        <v>1</v>
      </c>
      <c r="H11" s="28">
        <v>24</v>
      </c>
      <c r="I11" s="28">
        <v>-1771</v>
      </c>
      <c r="J11" s="28">
        <v>-659</v>
      </c>
      <c r="K11" s="28">
        <v>6084</v>
      </c>
      <c r="L11" s="61">
        <f t="shared" si="0"/>
        <v>0</v>
      </c>
      <c r="M11" s="61">
        <f t="shared" si="1"/>
        <v>-1771</v>
      </c>
    </row>
    <row r="12" spans="1:25" ht="12.6" customHeight="1" x14ac:dyDescent="0.2">
      <c r="A12" s="634">
        <v>0.33333333333333298</v>
      </c>
      <c r="B12" s="202">
        <v>3183</v>
      </c>
      <c r="C12" s="28">
        <v>4287</v>
      </c>
      <c r="D12" s="28">
        <v>702</v>
      </c>
      <c r="E12" s="28">
        <v>161</v>
      </c>
      <c r="F12" s="28">
        <v>0</v>
      </c>
      <c r="G12" s="28">
        <v>9</v>
      </c>
      <c r="H12" s="28">
        <v>26</v>
      </c>
      <c r="I12" s="28">
        <v>-1358</v>
      </c>
      <c r="J12" s="28">
        <v>-950</v>
      </c>
      <c r="K12" s="28">
        <v>6060</v>
      </c>
      <c r="L12" s="61">
        <f t="shared" si="0"/>
        <v>0</v>
      </c>
      <c r="M12" s="61">
        <f t="shared" si="1"/>
        <v>-1358</v>
      </c>
    </row>
    <row r="13" spans="1:25" ht="12.6" customHeight="1" x14ac:dyDescent="0.2">
      <c r="A13" s="633">
        <v>0.375</v>
      </c>
      <c r="B13" s="202">
        <v>3182</v>
      </c>
      <c r="C13" s="28">
        <v>4400</v>
      </c>
      <c r="D13" s="28">
        <v>712</v>
      </c>
      <c r="E13" s="28">
        <v>155</v>
      </c>
      <c r="F13" s="28">
        <v>0</v>
      </c>
      <c r="G13" s="28">
        <v>38</v>
      </c>
      <c r="H13" s="28">
        <v>19</v>
      </c>
      <c r="I13" s="28">
        <v>-1062</v>
      </c>
      <c r="J13" s="28">
        <v>-913</v>
      </c>
      <c r="K13" s="28">
        <v>6531</v>
      </c>
      <c r="L13" s="61">
        <f t="shared" si="0"/>
        <v>0</v>
      </c>
      <c r="M13" s="61">
        <f t="shared" si="1"/>
        <v>-1062</v>
      </c>
    </row>
    <row r="14" spans="1:25" ht="12.6" customHeight="1" x14ac:dyDescent="0.2">
      <c r="A14" s="633">
        <v>0.41666666666666702</v>
      </c>
      <c r="B14" s="202">
        <v>3182</v>
      </c>
      <c r="C14" s="28">
        <v>4437</v>
      </c>
      <c r="D14" s="28">
        <v>729</v>
      </c>
      <c r="E14" s="28">
        <v>150</v>
      </c>
      <c r="F14" s="28">
        <v>0</v>
      </c>
      <c r="G14" s="28">
        <v>73</v>
      </c>
      <c r="H14" s="28">
        <v>20</v>
      </c>
      <c r="I14" s="28">
        <v>-1693</v>
      </c>
      <c r="J14" s="28">
        <v>-5</v>
      </c>
      <c r="K14" s="28">
        <v>6893</v>
      </c>
      <c r="L14" s="61">
        <f t="shared" si="0"/>
        <v>0</v>
      </c>
      <c r="M14" s="61">
        <f t="shared" si="1"/>
        <v>-1693</v>
      </c>
    </row>
    <row r="15" spans="1:25" ht="12.6" customHeight="1" x14ac:dyDescent="0.2">
      <c r="A15" s="633">
        <v>0.45833333333333298</v>
      </c>
      <c r="B15" s="202">
        <v>3179</v>
      </c>
      <c r="C15" s="28">
        <v>4479</v>
      </c>
      <c r="D15" s="28">
        <v>726</v>
      </c>
      <c r="E15" s="28">
        <v>145</v>
      </c>
      <c r="F15" s="28">
        <v>222</v>
      </c>
      <c r="G15" s="28">
        <v>99</v>
      </c>
      <c r="H15" s="28">
        <v>14</v>
      </c>
      <c r="I15" s="28">
        <v>-1808</v>
      </c>
      <c r="J15" s="28">
        <v>0</v>
      </c>
      <c r="K15" s="28">
        <v>7056</v>
      </c>
      <c r="L15" s="61">
        <f t="shared" si="0"/>
        <v>0</v>
      </c>
      <c r="M15" s="61">
        <f t="shared" si="1"/>
        <v>-1808</v>
      </c>
    </row>
    <row r="16" spans="1:25" ht="12" customHeight="1" x14ac:dyDescent="0.2">
      <c r="A16" s="633">
        <v>0.5</v>
      </c>
      <c r="B16" s="202">
        <v>3179</v>
      </c>
      <c r="C16" s="28">
        <v>4657</v>
      </c>
      <c r="D16" s="28">
        <v>737</v>
      </c>
      <c r="E16" s="28">
        <v>145</v>
      </c>
      <c r="F16" s="28">
        <v>1</v>
      </c>
      <c r="G16" s="28">
        <v>132</v>
      </c>
      <c r="H16" s="28">
        <v>11</v>
      </c>
      <c r="I16" s="28">
        <v>-1681</v>
      </c>
      <c r="J16" s="28">
        <v>0</v>
      </c>
      <c r="K16" s="28">
        <v>7181</v>
      </c>
      <c r="L16" s="61">
        <f t="shared" si="0"/>
        <v>0</v>
      </c>
      <c r="M16" s="61">
        <f t="shared" si="1"/>
        <v>-1681</v>
      </c>
    </row>
    <row r="17" spans="1:37" ht="12.6" customHeight="1" x14ac:dyDescent="0.2">
      <c r="A17" s="633">
        <v>0.54166666666666696</v>
      </c>
      <c r="B17" s="202">
        <v>3177</v>
      </c>
      <c r="C17" s="28">
        <v>4617</v>
      </c>
      <c r="D17" s="28">
        <v>736</v>
      </c>
      <c r="E17" s="28">
        <v>143</v>
      </c>
      <c r="F17" s="28">
        <v>0</v>
      </c>
      <c r="G17" s="28">
        <v>115</v>
      </c>
      <c r="H17" s="28">
        <v>9</v>
      </c>
      <c r="I17" s="28">
        <v>-1607</v>
      </c>
      <c r="J17" s="28">
        <v>0</v>
      </c>
      <c r="K17" s="28">
        <v>7190</v>
      </c>
      <c r="L17" s="61">
        <f t="shared" si="0"/>
        <v>0</v>
      </c>
      <c r="M17" s="61">
        <f t="shared" si="1"/>
        <v>-1607</v>
      </c>
    </row>
    <row r="18" spans="1:37" ht="12.6" customHeight="1" x14ac:dyDescent="0.2">
      <c r="A18" s="633">
        <v>0.58333333333333304</v>
      </c>
      <c r="B18" s="202">
        <v>3175</v>
      </c>
      <c r="C18" s="28">
        <v>4575</v>
      </c>
      <c r="D18" s="28">
        <v>735</v>
      </c>
      <c r="E18" s="28">
        <v>143</v>
      </c>
      <c r="F18" s="28">
        <v>68</v>
      </c>
      <c r="G18" s="28">
        <v>64</v>
      </c>
      <c r="H18" s="28">
        <v>6</v>
      </c>
      <c r="I18" s="28">
        <v>-1490</v>
      </c>
      <c r="J18" s="28">
        <v>0</v>
      </c>
      <c r="K18" s="28">
        <v>7276</v>
      </c>
      <c r="L18" s="61">
        <f t="shared" si="0"/>
        <v>0</v>
      </c>
      <c r="M18" s="61">
        <f t="shared" si="1"/>
        <v>-1490</v>
      </c>
    </row>
    <row r="19" spans="1:37" ht="12.6" customHeight="1" x14ac:dyDescent="0.2">
      <c r="A19" s="633">
        <v>0.625</v>
      </c>
      <c r="B19" s="202">
        <v>3175</v>
      </c>
      <c r="C19" s="28">
        <v>4586</v>
      </c>
      <c r="D19" s="28">
        <v>736</v>
      </c>
      <c r="E19" s="28">
        <v>145</v>
      </c>
      <c r="F19" s="28">
        <v>194</v>
      </c>
      <c r="G19" s="28">
        <v>17</v>
      </c>
      <c r="H19" s="28">
        <v>5</v>
      </c>
      <c r="I19" s="28">
        <v>-1489</v>
      </c>
      <c r="J19" s="28">
        <v>0</v>
      </c>
      <c r="K19" s="28">
        <v>7369</v>
      </c>
      <c r="L19" s="61">
        <f t="shared" si="0"/>
        <v>0</v>
      </c>
      <c r="M19" s="61">
        <f t="shared" si="1"/>
        <v>-1489</v>
      </c>
    </row>
    <row r="20" spans="1:37" ht="12.6" customHeight="1" x14ac:dyDescent="0.2">
      <c r="A20" s="633">
        <v>0.66666666666666696</v>
      </c>
      <c r="B20" s="202">
        <v>3175</v>
      </c>
      <c r="C20" s="28">
        <v>4642</v>
      </c>
      <c r="D20" s="28">
        <v>738</v>
      </c>
      <c r="E20" s="28">
        <v>208</v>
      </c>
      <c r="F20" s="28">
        <v>407</v>
      </c>
      <c r="G20" s="28">
        <v>1</v>
      </c>
      <c r="H20" s="28">
        <v>6</v>
      </c>
      <c r="I20" s="28">
        <v>-1703</v>
      </c>
      <c r="J20" s="28">
        <v>0</v>
      </c>
      <c r="K20" s="28">
        <v>7474</v>
      </c>
      <c r="L20" s="61">
        <f t="shared" si="0"/>
        <v>0</v>
      </c>
      <c r="M20" s="61">
        <f t="shared" si="1"/>
        <v>-1703</v>
      </c>
    </row>
    <row r="21" spans="1:37" ht="12.6" customHeight="1" x14ac:dyDescent="0.2">
      <c r="A21" s="633">
        <v>0.70833333333333304</v>
      </c>
      <c r="B21" s="202">
        <v>3173</v>
      </c>
      <c r="C21" s="28">
        <v>4522</v>
      </c>
      <c r="D21" s="28">
        <v>735</v>
      </c>
      <c r="E21" s="28">
        <v>213</v>
      </c>
      <c r="F21" s="28">
        <v>495</v>
      </c>
      <c r="G21" s="28">
        <v>0</v>
      </c>
      <c r="H21" s="28">
        <v>5</v>
      </c>
      <c r="I21" s="28">
        <v>-1671</v>
      </c>
      <c r="J21" s="28">
        <v>0</v>
      </c>
      <c r="K21" s="28">
        <v>7472</v>
      </c>
      <c r="L21" s="61">
        <f t="shared" si="0"/>
        <v>0</v>
      </c>
      <c r="M21" s="61">
        <f t="shared" si="1"/>
        <v>-1671</v>
      </c>
    </row>
    <row r="22" spans="1:37" ht="12.6" customHeight="1" x14ac:dyDescent="0.2">
      <c r="A22" s="633">
        <v>0.75</v>
      </c>
      <c r="B22" s="202">
        <v>3172</v>
      </c>
      <c r="C22" s="28">
        <v>4593</v>
      </c>
      <c r="D22" s="28">
        <v>737</v>
      </c>
      <c r="E22" s="28">
        <v>311</v>
      </c>
      <c r="F22" s="28">
        <v>510</v>
      </c>
      <c r="G22" s="28">
        <v>0</v>
      </c>
      <c r="H22" s="28">
        <v>4</v>
      </c>
      <c r="I22" s="28">
        <v>-1893</v>
      </c>
      <c r="J22" s="28">
        <v>0</v>
      </c>
      <c r="K22" s="28">
        <v>7434</v>
      </c>
      <c r="L22" s="61">
        <f t="shared" si="0"/>
        <v>0</v>
      </c>
      <c r="M22" s="61">
        <f t="shared" si="1"/>
        <v>-1893</v>
      </c>
    </row>
    <row r="23" spans="1:37" ht="12.6" customHeight="1" x14ac:dyDescent="0.2">
      <c r="A23" s="633">
        <v>0.79166666666666696</v>
      </c>
      <c r="B23" s="202">
        <v>3174</v>
      </c>
      <c r="C23" s="28">
        <v>4615</v>
      </c>
      <c r="D23" s="28">
        <v>747</v>
      </c>
      <c r="E23" s="28">
        <v>393</v>
      </c>
      <c r="F23" s="28">
        <v>510</v>
      </c>
      <c r="G23" s="28">
        <v>0</v>
      </c>
      <c r="H23" s="28">
        <v>2</v>
      </c>
      <c r="I23" s="28">
        <v>-2035</v>
      </c>
      <c r="J23" s="28">
        <v>0</v>
      </c>
      <c r="K23" s="28">
        <v>7406</v>
      </c>
      <c r="L23" s="61">
        <f t="shared" si="0"/>
        <v>0</v>
      </c>
      <c r="M23" s="61">
        <f t="shared" si="1"/>
        <v>-2035</v>
      </c>
    </row>
    <row r="24" spans="1:37" ht="12.6" customHeight="1" x14ac:dyDescent="0.2">
      <c r="A24" s="633">
        <v>0.83333333333333304</v>
      </c>
      <c r="B24" s="202">
        <v>3173</v>
      </c>
      <c r="C24" s="28">
        <v>4695</v>
      </c>
      <c r="D24" s="28">
        <v>753</v>
      </c>
      <c r="E24" s="28">
        <v>407</v>
      </c>
      <c r="F24" s="28">
        <v>577</v>
      </c>
      <c r="G24" s="28">
        <v>0</v>
      </c>
      <c r="H24" s="28">
        <v>2</v>
      </c>
      <c r="I24" s="28">
        <v>-2260</v>
      </c>
      <c r="J24" s="28">
        <v>0</v>
      </c>
      <c r="K24" s="28">
        <v>7347</v>
      </c>
      <c r="L24" s="61">
        <f t="shared" si="0"/>
        <v>0</v>
      </c>
      <c r="M24" s="61">
        <f t="shared" si="1"/>
        <v>-2260</v>
      </c>
    </row>
    <row r="25" spans="1:37" ht="12.6" customHeight="1" x14ac:dyDescent="0.2">
      <c r="A25" s="633">
        <v>0.875</v>
      </c>
      <c r="B25" s="202">
        <v>3172</v>
      </c>
      <c r="C25" s="28">
        <v>4654</v>
      </c>
      <c r="D25" s="28">
        <v>725</v>
      </c>
      <c r="E25" s="28">
        <v>322</v>
      </c>
      <c r="F25" s="28">
        <v>610</v>
      </c>
      <c r="G25" s="28">
        <v>0</v>
      </c>
      <c r="H25" s="28">
        <v>4</v>
      </c>
      <c r="I25" s="28">
        <v>-2481</v>
      </c>
      <c r="J25" s="28">
        <v>0</v>
      </c>
      <c r="K25" s="28">
        <v>7006</v>
      </c>
      <c r="L25" s="61">
        <f t="shared" si="0"/>
        <v>0</v>
      </c>
      <c r="M25" s="61">
        <f t="shared" si="1"/>
        <v>-2481</v>
      </c>
    </row>
    <row r="26" spans="1:37" ht="12.6" customHeight="1" x14ac:dyDescent="0.2">
      <c r="A26" s="633">
        <v>0.91666666666666696</v>
      </c>
      <c r="B26" s="202">
        <v>3173</v>
      </c>
      <c r="C26" s="28">
        <v>4631</v>
      </c>
      <c r="D26" s="28">
        <v>718</v>
      </c>
      <c r="E26" s="28">
        <v>203</v>
      </c>
      <c r="F26" s="28">
        <v>539</v>
      </c>
      <c r="G26" s="28">
        <v>0</v>
      </c>
      <c r="H26" s="28">
        <v>12</v>
      </c>
      <c r="I26" s="28">
        <v>-2446</v>
      </c>
      <c r="J26" s="28">
        <v>0</v>
      </c>
      <c r="K26" s="28">
        <v>6830</v>
      </c>
      <c r="L26" s="61">
        <f t="shared" si="0"/>
        <v>0</v>
      </c>
      <c r="M26" s="61">
        <f t="shared" si="1"/>
        <v>-2446</v>
      </c>
    </row>
    <row r="27" spans="1:37" ht="12" customHeight="1" thickBot="1" x14ac:dyDescent="0.25">
      <c r="A27" s="632">
        <v>0.95833333333333304</v>
      </c>
      <c r="B27" s="35">
        <v>3174</v>
      </c>
      <c r="C27" s="35">
        <v>4553</v>
      </c>
      <c r="D27" s="35">
        <v>710</v>
      </c>
      <c r="E27" s="35">
        <v>196</v>
      </c>
      <c r="F27" s="35">
        <v>63</v>
      </c>
      <c r="G27" s="35">
        <v>0</v>
      </c>
      <c r="H27" s="35">
        <v>17</v>
      </c>
      <c r="I27" s="35">
        <v>-2157</v>
      </c>
      <c r="J27" s="35">
        <v>0</v>
      </c>
      <c r="K27" s="35">
        <v>6556</v>
      </c>
      <c r="L27" s="61">
        <f>IF(I27&lt;0,0,I27)</f>
        <v>0</v>
      </c>
      <c r="M27" s="61">
        <f>IF(I27&lt;0,I27,0)</f>
        <v>-2157</v>
      </c>
      <c r="AJ27" s="26"/>
      <c r="AK27" s="26"/>
    </row>
    <row r="28" spans="1:37" s="26" customFormat="1" ht="11.25" customHeight="1" x14ac:dyDescent="0.2">
      <c r="AJ28" s="21"/>
      <c r="AK28" s="21"/>
    </row>
    <row r="29" spans="1:37" ht="24" x14ac:dyDescent="0.2">
      <c r="A29" s="310" t="s">
        <v>67</v>
      </c>
      <c r="B29" s="225" t="s">
        <v>8</v>
      </c>
      <c r="C29" s="225" t="s">
        <v>36</v>
      </c>
      <c r="D29" s="225" t="s">
        <v>119</v>
      </c>
      <c r="E29" s="225" t="s">
        <v>59</v>
      </c>
      <c r="F29" s="225" t="s">
        <v>60</v>
      </c>
      <c r="G29" s="225" t="s">
        <v>62</v>
      </c>
      <c r="H29" s="225" t="s">
        <v>61</v>
      </c>
      <c r="I29" s="225" t="s">
        <v>73</v>
      </c>
      <c r="J29" s="225" t="s">
        <v>120</v>
      </c>
      <c r="K29" s="225" t="s">
        <v>234</v>
      </c>
      <c r="N29" s="760">
        <v>42421.208333333336</v>
      </c>
      <c r="O29" s="760"/>
      <c r="P29" s="760"/>
      <c r="Q29" s="760"/>
      <c r="R29" s="760"/>
      <c r="S29" s="760"/>
      <c r="T29" s="760"/>
      <c r="U29" s="760"/>
      <c r="V29" s="760"/>
      <c r="W29" s="760"/>
      <c r="X29" s="760"/>
      <c r="Y29" s="760"/>
    </row>
    <row r="30" spans="1:37" x14ac:dyDescent="0.2">
      <c r="A30" s="631">
        <v>0</v>
      </c>
      <c r="B30" s="68">
        <v>3607</v>
      </c>
      <c r="C30" s="68">
        <v>3333</v>
      </c>
      <c r="D30" s="68">
        <v>761</v>
      </c>
      <c r="E30" s="68">
        <v>184</v>
      </c>
      <c r="F30" s="68">
        <v>0</v>
      </c>
      <c r="G30" s="68">
        <v>0</v>
      </c>
      <c r="H30" s="68">
        <v>178</v>
      </c>
      <c r="I30" s="68">
        <v>-1226</v>
      </c>
      <c r="J30" s="68">
        <v>0</v>
      </c>
      <c r="K30" s="68">
        <v>6837</v>
      </c>
      <c r="L30" s="61">
        <f t="shared" ref="L30:L53" si="2">IF(I30&lt;0,0,I30)</f>
        <v>0</v>
      </c>
      <c r="M30" s="61">
        <f t="shared" ref="M30:M53" si="3">IF(I30&lt;0,I30,0)</f>
        <v>-1226</v>
      </c>
    </row>
    <row r="31" spans="1:37" x14ac:dyDescent="0.2">
      <c r="A31" s="633">
        <v>4.1666666666666699E-2</v>
      </c>
      <c r="B31" s="202">
        <v>3607</v>
      </c>
      <c r="C31" s="28">
        <v>3271</v>
      </c>
      <c r="D31" s="28">
        <v>716</v>
      </c>
      <c r="E31" s="28">
        <v>183</v>
      </c>
      <c r="F31" s="28">
        <v>0</v>
      </c>
      <c r="G31" s="28">
        <v>0</v>
      </c>
      <c r="H31" s="28">
        <v>193</v>
      </c>
      <c r="I31" s="28">
        <v>-1045</v>
      </c>
      <c r="J31" s="28">
        <v>-219</v>
      </c>
      <c r="K31" s="28">
        <v>6706</v>
      </c>
      <c r="L31" s="61">
        <f t="shared" si="2"/>
        <v>0</v>
      </c>
      <c r="M31" s="61">
        <f t="shared" si="3"/>
        <v>-1045</v>
      </c>
    </row>
    <row r="32" spans="1:37" ht="12.75" customHeight="1" x14ac:dyDescent="0.2">
      <c r="A32" s="633">
        <v>8.3333333333333301E-2</v>
      </c>
      <c r="B32" s="202">
        <v>3606</v>
      </c>
      <c r="C32" s="28">
        <v>3256</v>
      </c>
      <c r="D32" s="28">
        <v>711</v>
      </c>
      <c r="E32" s="28">
        <v>183</v>
      </c>
      <c r="F32" s="28">
        <v>0</v>
      </c>
      <c r="G32" s="28">
        <v>0</v>
      </c>
      <c r="H32" s="28">
        <v>203</v>
      </c>
      <c r="I32" s="28">
        <v>-208</v>
      </c>
      <c r="J32" s="28">
        <v>-1064</v>
      </c>
      <c r="K32" s="28">
        <v>6687</v>
      </c>
      <c r="L32" s="61">
        <f t="shared" si="2"/>
        <v>0</v>
      </c>
      <c r="M32" s="61">
        <f t="shared" si="3"/>
        <v>-208</v>
      </c>
    </row>
    <row r="33" spans="1:37" ht="12.75" customHeight="1" x14ac:dyDescent="0.2">
      <c r="A33" s="633">
        <v>0.125</v>
      </c>
      <c r="B33" s="202">
        <v>3600</v>
      </c>
      <c r="C33" s="59">
        <v>3238</v>
      </c>
      <c r="D33" s="59">
        <v>711</v>
      </c>
      <c r="E33" s="59">
        <v>171</v>
      </c>
      <c r="F33" s="59">
        <v>0</v>
      </c>
      <c r="G33" s="59">
        <v>0</v>
      </c>
      <c r="H33" s="59">
        <v>205</v>
      </c>
      <c r="I33" s="59">
        <v>-201</v>
      </c>
      <c r="J33" s="59">
        <v>-1084</v>
      </c>
      <c r="K33" s="59">
        <v>6640</v>
      </c>
      <c r="L33" s="61">
        <f t="shared" si="2"/>
        <v>0</v>
      </c>
      <c r="M33" s="61">
        <f t="shared" si="3"/>
        <v>-201</v>
      </c>
    </row>
    <row r="34" spans="1:37" ht="12.75" customHeight="1" x14ac:dyDescent="0.2">
      <c r="A34" s="633">
        <v>0.16666666666666699</v>
      </c>
      <c r="B34" s="202">
        <v>3597</v>
      </c>
      <c r="C34" s="28">
        <v>3245</v>
      </c>
      <c r="D34" s="28">
        <v>710</v>
      </c>
      <c r="E34" s="28">
        <v>171</v>
      </c>
      <c r="F34" s="28">
        <v>0</v>
      </c>
      <c r="G34" s="28">
        <v>0</v>
      </c>
      <c r="H34" s="28">
        <v>202</v>
      </c>
      <c r="I34" s="28">
        <v>-208</v>
      </c>
      <c r="J34" s="28">
        <v>-1054</v>
      </c>
      <c r="K34" s="28">
        <v>6663</v>
      </c>
      <c r="L34" s="61">
        <f t="shared" si="2"/>
        <v>0</v>
      </c>
      <c r="M34" s="61">
        <f t="shared" si="3"/>
        <v>-208</v>
      </c>
    </row>
    <row r="35" spans="1:37" ht="12.75" customHeight="1" x14ac:dyDescent="0.2">
      <c r="A35" s="634">
        <v>0.20833333333333301</v>
      </c>
      <c r="B35" s="618">
        <v>3593</v>
      </c>
      <c r="C35" s="245">
        <v>3306</v>
      </c>
      <c r="D35" s="245">
        <v>713</v>
      </c>
      <c r="E35" s="245">
        <v>171</v>
      </c>
      <c r="F35" s="245">
        <v>0</v>
      </c>
      <c r="G35" s="245">
        <v>0</v>
      </c>
      <c r="H35" s="245">
        <v>217</v>
      </c>
      <c r="I35" s="245">
        <v>-289</v>
      </c>
      <c r="J35" s="245">
        <v>-1087</v>
      </c>
      <c r="K35" s="245">
        <v>6624</v>
      </c>
      <c r="L35" s="61">
        <f t="shared" si="2"/>
        <v>0</v>
      </c>
      <c r="M35" s="61">
        <f t="shared" si="3"/>
        <v>-289</v>
      </c>
    </row>
    <row r="36" spans="1:37" ht="12.75" customHeight="1" x14ac:dyDescent="0.2">
      <c r="A36" s="633">
        <v>0.25</v>
      </c>
      <c r="B36" s="202">
        <v>3588</v>
      </c>
      <c r="C36" s="28">
        <v>3324</v>
      </c>
      <c r="D36" s="28">
        <v>758</v>
      </c>
      <c r="E36" s="28">
        <v>182</v>
      </c>
      <c r="F36" s="28">
        <v>0</v>
      </c>
      <c r="G36" s="28">
        <v>1</v>
      </c>
      <c r="H36" s="28">
        <v>217</v>
      </c>
      <c r="I36" s="28">
        <v>-235</v>
      </c>
      <c r="J36" s="28">
        <v>-1037</v>
      </c>
      <c r="K36" s="28">
        <v>6798</v>
      </c>
      <c r="L36" s="61">
        <f t="shared" si="2"/>
        <v>0</v>
      </c>
      <c r="M36" s="61">
        <f t="shared" si="3"/>
        <v>-235</v>
      </c>
    </row>
    <row r="37" spans="1:37" ht="12.75" customHeight="1" x14ac:dyDescent="0.2">
      <c r="A37" s="633">
        <v>0.29166666666666702</v>
      </c>
      <c r="B37" s="202">
        <v>3587</v>
      </c>
      <c r="C37" s="28">
        <v>3407</v>
      </c>
      <c r="D37" s="28">
        <v>762</v>
      </c>
      <c r="E37" s="28">
        <v>188</v>
      </c>
      <c r="F37" s="28">
        <v>0</v>
      </c>
      <c r="G37" s="28">
        <v>9</v>
      </c>
      <c r="H37" s="28">
        <v>219</v>
      </c>
      <c r="I37" s="28">
        <v>-1037</v>
      </c>
      <c r="J37" s="28">
        <v>-164</v>
      </c>
      <c r="K37" s="28">
        <v>6971</v>
      </c>
      <c r="L37" s="61">
        <f t="shared" si="2"/>
        <v>0</v>
      </c>
      <c r="M37" s="61">
        <f t="shared" si="3"/>
        <v>-1037</v>
      </c>
    </row>
    <row r="38" spans="1:37" ht="12.75" customHeight="1" x14ac:dyDescent="0.2">
      <c r="A38" s="633">
        <v>0.33333333333333298</v>
      </c>
      <c r="B38" s="202">
        <v>3653</v>
      </c>
      <c r="C38" s="28">
        <v>3449</v>
      </c>
      <c r="D38" s="28">
        <v>774</v>
      </c>
      <c r="E38" s="28">
        <v>197</v>
      </c>
      <c r="F38" s="28">
        <v>0</v>
      </c>
      <c r="G38" s="28">
        <v>78</v>
      </c>
      <c r="H38" s="28">
        <v>220</v>
      </c>
      <c r="I38" s="28">
        <v>-1011</v>
      </c>
      <c r="J38" s="28">
        <v>-1</v>
      </c>
      <c r="K38" s="28">
        <v>7359</v>
      </c>
      <c r="L38" s="61">
        <f t="shared" si="2"/>
        <v>0</v>
      </c>
      <c r="M38" s="61">
        <f t="shared" si="3"/>
        <v>-1011</v>
      </c>
    </row>
    <row r="39" spans="1:37" ht="12.75" customHeight="1" x14ac:dyDescent="0.2">
      <c r="A39" s="633">
        <v>0.375</v>
      </c>
      <c r="B39" s="202">
        <v>3669</v>
      </c>
      <c r="C39" s="28">
        <v>3531</v>
      </c>
      <c r="D39" s="28">
        <v>770</v>
      </c>
      <c r="E39" s="28">
        <v>198</v>
      </c>
      <c r="F39" s="28">
        <v>0</v>
      </c>
      <c r="G39" s="28">
        <v>157</v>
      </c>
      <c r="H39" s="28">
        <v>221</v>
      </c>
      <c r="I39" s="28">
        <v>-691</v>
      </c>
      <c r="J39" s="28">
        <v>0</v>
      </c>
      <c r="K39" s="28">
        <v>7855</v>
      </c>
      <c r="L39" s="61">
        <f t="shared" si="2"/>
        <v>0</v>
      </c>
      <c r="M39" s="61">
        <f t="shared" si="3"/>
        <v>-691</v>
      </c>
    </row>
    <row r="40" spans="1:37" ht="12.75" customHeight="1" x14ac:dyDescent="0.2">
      <c r="A40" s="633">
        <v>0.41666666666666702</v>
      </c>
      <c r="B40" s="202">
        <v>3666</v>
      </c>
      <c r="C40" s="28">
        <v>3723</v>
      </c>
      <c r="D40" s="28">
        <v>788</v>
      </c>
      <c r="E40" s="28">
        <v>193</v>
      </c>
      <c r="F40" s="28">
        <v>89</v>
      </c>
      <c r="G40" s="28">
        <v>228</v>
      </c>
      <c r="H40" s="28">
        <v>203</v>
      </c>
      <c r="I40" s="28">
        <v>-661</v>
      </c>
      <c r="J40" s="28">
        <v>0</v>
      </c>
      <c r="K40" s="28">
        <v>8229</v>
      </c>
      <c r="L40" s="61">
        <f t="shared" si="2"/>
        <v>0</v>
      </c>
      <c r="M40" s="61">
        <f t="shared" si="3"/>
        <v>-661</v>
      </c>
    </row>
    <row r="41" spans="1:37" x14ac:dyDescent="0.2">
      <c r="A41" s="633">
        <v>0.45833333333333298</v>
      </c>
      <c r="B41" s="202">
        <v>3664</v>
      </c>
      <c r="C41" s="28">
        <v>3755</v>
      </c>
      <c r="D41" s="28">
        <v>796</v>
      </c>
      <c r="E41" s="28">
        <v>199</v>
      </c>
      <c r="F41" s="28">
        <v>69</v>
      </c>
      <c r="G41" s="28">
        <v>288</v>
      </c>
      <c r="H41" s="28">
        <v>181</v>
      </c>
      <c r="I41" s="28">
        <v>-652</v>
      </c>
      <c r="J41" s="28">
        <v>0</v>
      </c>
      <c r="K41" s="28">
        <v>8300</v>
      </c>
      <c r="L41" s="61">
        <f t="shared" si="2"/>
        <v>0</v>
      </c>
      <c r="M41" s="61">
        <f t="shared" si="3"/>
        <v>-652</v>
      </c>
      <c r="AJ41" s="26"/>
      <c r="AK41" s="26"/>
    </row>
    <row r="42" spans="1:37" s="26" customFormat="1" x14ac:dyDescent="0.2">
      <c r="A42" s="633">
        <v>0.5</v>
      </c>
      <c r="B42" s="202">
        <v>3662</v>
      </c>
      <c r="C42" s="28">
        <v>3682</v>
      </c>
      <c r="D42" s="28">
        <v>802</v>
      </c>
      <c r="E42" s="28">
        <v>194</v>
      </c>
      <c r="F42" s="28">
        <v>694</v>
      </c>
      <c r="G42" s="28">
        <v>259</v>
      </c>
      <c r="H42" s="28">
        <v>186</v>
      </c>
      <c r="I42" s="28">
        <v>-1307</v>
      </c>
      <c r="J42" s="28">
        <v>0</v>
      </c>
      <c r="K42" s="28">
        <v>8172</v>
      </c>
      <c r="L42" s="61">
        <f t="shared" si="2"/>
        <v>0</v>
      </c>
      <c r="M42" s="61">
        <f t="shared" si="3"/>
        <v>-1307</v>
      </c>
      <c r="AJ42" s="21"/>
      <c r="AK42" s="21"/>
    </row>
    <row r="43" spans="1:37" x14ac:dyDescent="0.2">
      <c r="A43" s="633">
        <v>0.54166666666666696</v>
      </c>
      <c r="B43" s="202">
        <v>3662</v>
      </c>
      <c r="C43" s="28">
        <v>3533</v>
      </c>
      <c r="D43" s="28">
        <v>794</v>
      </c>
      <c r="E43" s="28">
        <v>193</v>
      </c>
      <c r="F43" s="28">
        <v>504</v>
      </c>
      <c r="G43" s="28">
        <v>195</v>
      </c>
      <c r="H43" s="28">
        <v>174</v>
      </c>
      <c r="I43" s="28">
        <v>-946</v>
      </c>
      <c r="J43" s="28">
        <v>0</v>
      </c>
      <c r="K43" s="28">
        <v>8109</v>
      </c>
      <c r="L43" s="61">
        <f t="shared" si="2"/>
        <v>0</v>
      </c>
      <c r="M43" s="61">
        <f t="shared" si="3"/>
        <v>-946</v>
      </c>
    </row>
    <row r="44" spans="1:37" x14ac:dyDescent="0.2">
      <c r="A44" s="633">
        <v>0.58333333333333304</v>
      </c>
      <c r="B44" s="202">
        <v>3660</v>
      </c>
      <c r="C44" s="28">
        <v>3540</v>
      </c>
      <c r="D44" s="28">
        <v>803</v>
      </c>
      <c r="E44" s="28">
        <v>232</v>
      </c>
      <c r="F44" s="28">
        <v>79</v>
      </c>
      <c r="G44" s="28">
        <v>141</v>
      </c>
      <c r="H44" s="28">
        <v>176</v>
      </c>
      <c r="I44" s="28">
        <v>-570</v>
      </c>
      <c r="J44" s="28">
        <v>0</v>
      </c>
      <c r="K44" s="28">
        <v>8061</v>
      </c>
      <c r="L44" s="61">
        <f t="shared" si="2"/>
        <v>0</v>
      </c>
      <c r="M44" s="61">
        <f t="shared" si="3"/>
        <v>-570</v>
      </c>
    </row>
    <row r="45" spans="1:37" x14ac:dyDescent="0.2">
      <c r="A45" s="633">
        <v>0.625</v>
      </c>
      <c r="B45" s="202">
        <v>3659</v>
      </c>
      <c r="C45" s="28">
        <v>3513</v>
      </c>
      <c r="D45" s="28">
        <v>802</v>
      </c>
      <c r="E45" s="28">
        <v>237</v>
      </c>
      <c r="F45" s="28">
        <v>191</v>
      </c>
      <c r="G45" s="28">
        <v>80</v>
      </c>
      <c r="H45" s="28">
        <v>184</v>
      </c>
      <c r="I45" s="28">
        <v>-589</v>
      </c>
      <c r="J45" s="28">
        <v>0</v>
      </c>
      <c r="K45" s="28">
        <v>8077</v>
      </c>
      <c r="L45" s="61">
        <f t="shared" si="2"/>
        <v>0</v>
      </c>
      <c r="M45" s="61">
        <f t="shared" si="3"/>
        <v>-589</v>
      </c>
    </row>
    <row r="46" spans="1:37" x14ac:dyDescent="0.2">
      <c r="A46" s="633">
        <v>0.66666666666666696</v>
      </c>
      <c r="B46" s="202">
        <v>3658</v>
      </c>
      <c r="C46" s="28">
        <v>3466</v>
      </c>
      <c r="D46" s="28">
        <v>798</v>
      </c>
      <c r="E46" s="28">
        <v>311</v>
      </c>
      <c r="F46" s="28">
        <v>20</v>
      </c>
      <c r="G46" s="28">
        <v>29</v>
      </c>
      <c r="H46" s="28">
        <v>200</v>
      </c>
      <c r="I46" s="28">
        <v>-505</v>
      </c>
      <c r="J46" s="28">
        <v>0</v>
      </c>
      <c r="K46" s="28">
        <v>7977</v>
      </c>
      <c r="L46" s="61">
        <f t="shared" si="2"/>
        <v>0</v>
      </c>
      <c r="M46" s="61">
        <f t="shared" si="3"/>
        <v>-505</v>
      </c>
    </row>
    <row r="47" spans="1:37" x14ac:dyDescent="0.2">
      <c r="A47" s="633">
        <v>0.70833333333333304</v>
      </c>
      <c r="B47" s="202">
        <v>3659</v>
      </c>
      <c r="C47" s="28">
        <v>3380</v>
      </c>
      <c r="D47" s="28">
        <v>798</v>
      </c>
      <c r="E47" s="28">
        <v>319</v>
      </c>
      <c r="F47" s="28">
        <v>266</v>
      </c>
      <c r="G47" s="28">
        <v>3</v>
      </c>
      <c r="H47" s="28">
        <v>228</v>
      </c>
      <c r="I47" s="28">
        <v>-558</v>
      </c>
      <c r="J47" s="28">
        <v>0</v>
      </c>
      <c r="K47" s="28">
        <v>8095</v>
      </c>
      <c r="L47" s="61">
        <f t="shared" si="2"/>
        <v>0</v>
      </c>
      <c r="M47" s="61">
        <f t="shared" si="3"/>
        <v>-558</v>
      </c>
    </row>
    <row r="48" spans="1:37" x14ac:dyDescent="0.2">
      <c r="A48" s="633">
        <v>0.75</v>
      </c>
      <c r="B48" s="202">
        <v>3659</v>
      </c>
      <c r="C48" s="28">
        <v>3416</v>
      </c>
      <c r="D48" s="28">
        <v>798</v>
      </c>
      <c r="E48" s="28">
        <v>315</v>
      </c>
      <c r="F48" s="28">
        <v>647</v>
      </c>
      <c r="G48" s="28">
        <v>0</v>
      </c>
      <c r="H48" s="28">
        <v>225</v>
      </c>
      <c r="I48" s="28">
        <v>-702</v>
      </c>
      <c r="J48" s="28">
        <v>0</v>
      </c>
      <c r="K48" s="28">
        <v>8358</v>
      </c>
      <c r="L48" s="61">
        <f t="shared" si="2"/>
        <v>0</v>
      </c>
      <c r="M48" s="61">
        <f t="shared" si="3"/>
        <v>-702</v>
      </c>
    </row>
    <row r="49" spans="1:25" x14ac:dyDescent="0.2">
      <c r="A49" s="633">
        <v>0.79166666666666696</v>
      </c>
      <c r="B49" s="202">
        <v>3657</v>
      </c>
      <c r="C49" s="28">
        <v>3391</v>
      </c>
      <c r="D49" s="28">
        <v>796</v>
      </c>
      <c r="E49" s="28">
        <v>315</v>
      </c>
      <c r="F49" s="28">
        <v>488</v>
      </c>
      <c r="G49" s="28">
        <v>0</v>
      </c>
      <c r="H49" s="28">
        <v>224</v>
      </c>
      <c r="I49" s="28">
        <v>-602</v>
      </c>
      <c r="J49" s="28">
        <v>0</v>
      </c>
      <c r="K49" s="28">
        <v>8269</v>
      </c>
      <c r="L49" s="61">
        <f t="shared" si="2"/>
        <v>0</v>
      </c>
      <c r="M49" s="61">
        <f t="shared" si="3"/>
        <v>-602</v>
      </c>
    </row>
    <row r="50" spans="1:25" x14ac:dyDescent="0.2">
      <c r="A50" s="633">
        <v>0.83333333333333304</v>
      </c>
      <c r="B50" s="202">
        <v>3633</v>
      </c>
      <c r="C50" s="28">
        <v>3362</v>
      </c>
      <c r="D50" s="28">
        <v>785</v>
      </c>
      <c r="E50" s="28">
        <v>284</v>
      </c>
      <c r="F50" s="28">
        <v>251</v>
      </c>
      <c r="G50" s="28">
        <v>0</v>
      </c>
      <c r="H50" s="28">
        <v>230</v>
      </c>
      <c r="I50" s="28">
        <v>-465</v>
      </c>
      <c r="J50" s="28">
        <v>0</v>
      </c>
      <c r="K50" s="28">
        <v>8080</v>
      </c>
      <c r="L50" s="61">
        <f t="shared" si="2"/>
        <v>0</v>
      </c>
      <c r="M50" s="61">
        <f t="shared" si="3"/>
        <v>-465</v>
      </c>
    </row>
    <row r="51" spans="1:25" x14ac:dyDescent="0.2">
      <c r="A51" s="633">
        <v>0.875</v>
      </c>
      <c r="B51" s="202">
        <v>3567</v>
      </c>
      <c r="C51" s="28">
        <v>3335</v>
      </c>
      <c r="D51" s="28">
        <v>777</v>
      </c>
      <c r="E51" s="28">
        <v>196</v>
      </c>
      <c r="F51" s="28">
        <v>0</v>
      </c>
      <c r="G51" s="28">
        <v>0</v>
      </c>
      <c r="H51" s="28">
        <v>227</v>
      </c>
      <c r="I51" s="28">
        <v>-423</v>
      </c>
      <c r="J51" s="28">
        <v>0</v>
      </c>
      <c r="K51" s="28">
        <v>7679</v>
      </c>
      <c r="L51" s="61">
        <f t="shared" si="2"/>
        <v>0</v>
      </c>
      <c r="M51" s="61">
        <f t="shared" si="3"/>
        <v>-423</v>
      </c>
    </row>
    <row r="52" spans="1:25" x14ac:dyDescent="0.2">
      <c r="A52" s="633">
        <v>0.91666666666666696</v>
      </c>
      <c r="B52" s="202">
        <v>3566</v>
      </c>
      <c r="C52" s="28">
        <v>3287</v>
      </c>
      <c r="D52" s="28">
        <v>727</v>
      </c>
      <c r="E52" s="28">
        <v>186</v>
      </c>
      <c r="F52" s="28">
        <v>0</v>
      </c>
      <c r="G52" s="28">
        <v>0</v>
      </c>
      <c r="H52" s="28">
        <v>214</v>
      </c>
      <c r="I52" s="28">
        <v>-214</v>
      </c>
      <c r="J52" s="28">
        <v>-155</v>
      </c>
      <c r="K52" s="28">
        <v>7611</v>
      </c>
      <c r="L52" s="61">
        <f t="shared" si="2"/>
        <v>0</v>
      </c>
      <c r="M52" s="61">
        <f t="shared" si="3"/>
        <v>-214</v>
      </c>
    </row>
    <row r="53" spans="1:25" ht="12.75" thickBot="1" x14ac:dyDescent="0.25">
      <c r="A53" s="632">
        <v>0.95833333333333304</v>
      </c>
      <c r="B53" s="35">
        <v>3566</v>
      </c>
      <c r="C53" s="35">
        <v>3300</v>
      </c>
      <c r="D53" s="35">
        <v>708</v>
      </c>
      <c r="E53" s="35">
        <v>182</v>
      </c>
      <c r="F53" s="35">
        <v>0</v>
      </c>
      <c r="G53" s="35">
        <v>0</v>
      </c>
      <c r="H53" s="35">
        <v>224</v>
      </c>
      <c r="I53" s="35">
        <v>-127</v>
      </c>
      <c r="J53" s="35">
        <v>-518</v>
      </c>
      <c r="K53" s="35">
        <v>7335</v>
      </c>
      <c r="L53" s="61">
        <f t="shared" si="2"/>
        <v>0</v>
      </c>
      <c r="M53" s="61">
        <f t="shared" si="3"/>
        <v>-127</v>
      </c>
    </row>
    <row r="55" spans="1:25" ht="24" x14ac:dyDescent="0.2">
      <c r="A55" s="310" t="s">
        <v>67</v>
      </c>
      <c r="B55" s="225" t="s">
        <v>8</v>
      </c>
      <c r="C55" s="225" t="s">
        <v>36</v>
      </c>
      <c r="D55" s="225" t="s">
        <v>119</v>
      </c>
      <c r="E55" s="225" t="s">
        <v>59</v>
      </c>
      <c r="F55" s="225" t="s">
        <v>60</v>
      </c>
      <c r="G55" s="225" t="s">
        <v>62</v>
      </c>
      <c r="H55" s="225" t="s">
        <v>61</v>
      </c>
      <c r="I55" s="225" t="s">
        <v>73</v>
      </c>
      <c r="J55" s="225" t="s">
        <v>120</v>
      </c>
      <c r="K55" s="225" t="s">
        <v>234</v>
      </c>
      <c r="N55" s="760">
        <v>42458.125</v>
      </c>
      <c r="O55" s="760"/>
      <c r="P55" s="760"/>
      <c r="Q55" s="760"/>
      <c r="R55" s="760"/>
      <c r="S55" s="760"/>
      <c r="T55" s="760"/>
      <c r="U55" s="760"/>
      <c r="V55" s="760"/>
      <c r="W55" s="760"/>
      <c r="X55" s="760"/>
      <c r="Y55" s="760"/>
    </row>
    <row r="56" spans="1:25" x14ac:dyDescent="0.2">
      <c r="A56" s="631">
        <v>0</v>
      </c>
      <c r="B56" s="68">
        <v>3681</v>
      </c>
      <c r="C56" s="68">
        <v>3481</v>
      </c>
      <c r="D56" s="68">
        <v>729</v>
      </c>
      <c r="E56" s="68">
        <v>120</v>
      </c>
      <c r="F56" s="68">
        <v>5</v>
      </c>
      <c r="G56" s="68">
        <v>0</v>
      </c>
      <c r="H56" s="68">
        <v>44</v>
      </c>
      <c r="I56" s="68">
        <v>-1914</v>
      </c>
      <c r="J56" s="68">
        <v>-4</v>
      </c>
      <c r="K56" s="68">
        <v>6142</v>
      </c>
      <c r="L56" s="61">
        <f>IF(I56&lt;0,0,I56)</f>
        <v>0</v>
      </c>
      <c r="M56" s="61">
        <f>IF(I56&lt;0,I56,0)</f>
        <v>-1914</v>
      </c>
    </row>
    <row r="57" spans="1:25" x14ac:dyDescent="0.2">
      <c r="A57" s="633">
        <v>4.1666666666666699E-2</v>
      </c>
      <c r="B57" s="202">
        <v>3683</v>
      </c>
      <c r="C57" s="28">
        <v>3444</v>
      </c>
      <c r="D57" s="28">
        <v>732</v>
      </c>
      <c r="E57" s="28">
        <v>118</v>
      </c>
      <c r="F57" s="28">
        <v>0</v>
      </c>
      <c r="G57" s="28">
        <v>0</v>
      </c>
      <c r="H57" s="28">
        <v>37</v>
      </c>
      <c r="I57" s="28">
        <v>-1946</v>
      </c>
      <c r="J57" s="28">
        <v>-21</v>
      </c>
      <c r="K57" s="28">
        <v>6047</v>
      </c>
      <c r="L57" s="61">
        <f>IF(I57&lt;0,0,I57)</f>
        <v>0</v>
      </c>
      <c r="M57" s="61">
        <f>IF(I57&lt;0,I57,0)</f>
        <v>-1946</v>
      </c>
    </row>
    <row r="58" spans="1:25" x14ac:dyDescent="0.2">
      <c r="A58" s="633">
        <v>8.3333333333333398E-2</v>
      </c>
      <c r="B58" s="202">
        <v>3686</v>
      </c>
      <c r="C58" s="28">
        <v>3404</v>
      </c>
      <c r="D58" s="28">
        <v>727</v>
      </c>
      <c r="E58" s="28">
        <v>118</v>
      </c>
      <c r="F58" s="28">
        <v>0</v>
      </c>
      <c r="G58" s="28">
        <v>0</v>
      </c>
      <c r="H58" s="28">
        <v>31</v>
      </c>
      <c r="I58" s="28">
        <v>-1653</v>
      </c>
      <c r="J58" s="28">
        <v>-315</v>
      </c>
      <c r="K58" s="28">
        <v>5998</v>
      </c>
      <c r="L58" s="61"/>
      <c r="M58" s="61"/>
    </row>
    <row r="59" spans="1:25" x14ac:dyDescent="0.2">
      <c r="A59" s="634">
        <v>0.125</v>
      </c>
      <c r="B59" s="618">
        <v>3688</v>
      </c>
      <c r="C59" s="245">
        <v>3348</v>
      </c>
      <c r="D59" s="245">
        <v>729</v>
      </c>
      <c r="E59" s="245">
        <v>118</v>
      </c>
      <c r="F59" s="245">
        <v>0</v>
      </c>
      <c r="G59" s="245">
        <v>0</v>
      </c>
      <c r="H59" s="245">
        <v>24</v>
      </c>
      <c r="I59" s="245">
        <v>-1642</v>
      </c>
      <c r="J59" s="245">
        <v>-314</v>
      </c>
      <c r="K59" s="245">
        <v>5951</v>
      </c>
      <c r="L59" s="61">
        <f t="shared" ref="L59:L79" si="4">IF(I59&lt;0,0,I59)</f>
        <v>0</v>
      </c>
      <c r="M59" s="61">
        <f t="shared" ref="M59:M79" si="5">IF(I59&lt;0,I59,0)</f>
        <v>-1642</v>
      </c>
    </row>
    <row r="60" spans="1:25" x14ac:dyDescent="0.2">
      <c r="A60" s="633">
        <v>0.16666666666666699</v>
      </c>
      <c r="B60" s="202">
        <v>3689</v>
      </c>
      <c r="C60" s="28">
        <v>3352</v>
      </c>
      <c r="D60" s="28">
        <v>725</v>
      </c>
      <c r="E60" s="28">
        <v>118</v>
      </c>
      <c r="F60" s="28">
        <v>0</v>
      </c>
      <c r="G60" s="28">
        <v>0</v>
      </c>
      <c r="H60" s="28">
        <v>24</v>
      </c>
      <c r="I60" s="28">
        <v>-1622</v>
      </c>
      <c r="J60" s="28">
        <v>-313</v>
      </c>
      <c r="K60" s="28">
        <v>5973</v>
      </c>
      <c r="L60" s="61">
        <f t="shared" si="4"/>
        <v>0</v>
      </c>
      <c r="M60" s="61">
        <f t="shared" si="5"/>
        <v>-1622</v>
      </c>
    </row>
    <row r="61" spans="1:25" x14ac:dyDescent="0.2">
      <c r="A61" s="633">
        <v>0.20833333333333301</v>
      </c>
      <c r="B61" s="202">
        <v>3691</v>
      </c>
      <c r="C61" s="28">
        <v>3450</v>
      </c>
      <c r="D61" s="28">
        <v>722</v>
      </c>
      <c r="E61" s="28">
        <v>118</v>
      </c>
      <c r="F61" s="28">
        <v>0</v>
      </c>
      <c r="G61" s="28">
        <v>0</v>
      </c>
      <c r="H61" s="28">
        <v>28</v>
      </c>
      <c r="I61" s="28">
        <v>-1745</v>
      </c>
      <c r="J61" s="28">
        <v>-311</v>
      </c>
      <c r="K61" s="28">
        <v>5953</v>
      </c>
      <c r="L61" s="61">
        <f t="shared" si="4"/>
        <v>0</v>
      </c>
      <c r="M61" s="61">
        <f t="shared" si="5"/>
        <v>-1745</v>
      </c>
    </row>
    <row r="62" spans="1:25" x14ac:dyDescent="0.2">
      <c r="A62" s="633">
        <v>0.25</v>
      </c>
      <c r="B62" s="202">
        <v>3691</v>
      </c>
      <c r="C62" s="28">
        <v>3594</v>
      </c>
      <c r="D62" s="28">
        <v>745</v>
      </c>
      <c r="E62" s="28">
        <v>129</v>
      </c>
      <c r="F62" s="28">
        <v>0</v>
      </c>
      <c r="G62" s="28">
        <v>2</v>
      </c>
      <c r="H62" s="28">
        <v>38</v>
      </c>
      <c r="I62" s="28">
        <v>-2142</v>
      </c>
      <c r="J62" s="28">
        <v>-5</v>
      </c>
      <c r="K62" s="28">
        <v>6052</v>
      </c>
      <c r="L62" s="61">
        <f t="shared" si="4"/>
        <v>0</v>
      </c>
      <c r="M62" s="61">
        <f t="shared" si="5"/>
        <v>-2142</v>
      </c>
    </row>
    <row r="63" spans="1:25" x14ac:dyDescent="0.2">
      <c r="A63" s="633">
        <v>0.29166666666666702</v>
      </c>
      <c r="B63" s="202">
        <v>3694</v>
      </c>
      <c r="C63" s="28">
        <v>3564</v>
      </c>
      <c r="D63" s="28">
        <v>744</v>
      </c>
      <c r="E63" s="28">
        <v>130</v>
      </c>
      <c r="F63" s="28">
        <v>0</v>
      </c>
      <c r="G63" s="28">
        <v>70</v>
      </c>
      <c r="H63" s="28">
        <v>43</v>
      </c>
      <c r="I63" s="28">
        <v>-1904</v>
      </c>
      <c r="J63" s="28">
        <v>0</v>
      </c>
      <c r="K63" s="28">
        <v>6341</v>
      </c>
      <c r="L63" s="61">
        <f t="shared" si="4"/>
        <v>0</v>
      </c>
      <c r="M63" s="61">
        <f t="shared" si="5"/>
        <v>-1904</v>
      </c>
    </row>
    <row r="64" spans="1:25" x14ac:dyDescent="0.2">
      <c r="A64" s="633">
        <v>0.33333333333333298</v>
      </c>
      <c r="B64" s="202">
        <v>3696</v>
      </c>
      <c r="C64" s="28">
        <v>3702</v>
      </c>
      <c r="D64" s="28">
        <v>756</v>
      </c>
      <c r="E64" s="28">
        <v>273</v>
      </c>
      <c r="F64" s="28">
        <v>0</v>
      </c>
      <c r="G64" s="28">
        <v>333</v>
      </c>
      <c r="H64" s="28">
        <v>54</v>
      </c>
      <c r="I64" s="28">
        <v>-2134</v>
      </c>
      <c r="J64" s="28">
        <v>0</v>
      </c>
      <c r="K64" s="28">
        <v>6680</v>
      </c>
      <c r="L64" s="61">
        <f t="shared" si="4"/>
        <v>0</v>
      </c>
      <c r="M64" s="61">
        <f t="shared" si="5"/>
        <v>-2134</v>
      </c>
    </row>
    <row r="65" spans="1:13" x14ac:dyDescent="0.2">
      <c r="A65" s="633">
        <v>0.375</v>
      </c>
      <c r="B65" s="202">
        <v>3696</v>
      </c>
      <c r="C65" s="28">
        <v>3481</v>
      </c>
      <c r="D65" s="28">
        <v>761</v>
      </c>
      <c r="E65" s="28">
        <v>271</v>
      </c>
      <c r="F65" s="28">
        <v>0</v>
      </c>
      <c r="G65" s="28">
        <v>753</v>
      </c>
      <c r="H65" s="28">
        <v>58</v>
      </c>
      <c r="I65" s="28">
        <v>-2108</v>
      </c>
      <c r="J65" s="28">
        <v>0</v>
      </c>
      <c r="K65" s="28">
        <v>6912</v>
      </c>
      <c r="L65" s="61">
        <f t="shared" si="4"/>
        <v>0</v>
      </c>
      <c r="M65" s="61">
        <f t="shared" si="5"/>
        <v>-2108</v>
      </c>
    </row>
    <row r="66" spans="1:13" x14ac:dyDescent="0.2">
      <c r="A66" s="633">
        <v>0.41666666666666702</v>
      </c>
      <c r="B66" s="202">
        <v>3694</v>
      </c>
      <c r="C66" s="28">
        <v>3233</v>
      </c>
      <c r="D66" s="28">
        <v>708</v>
      </c>
      <c r="E66" s="28">
        <v>274</v>
      </c>
      <c r="F66" s="28">
        <v>0</v>
      </c>
      <c r="G66" s="28">
        <v>1173</v>
      </c>
      <c r="H66" s="28">
        <v>73</v>
      </c>
      <c r="I66" s="28">
        <v>-2109</v>
      </c>
      <c r="J66" s="28">
        <v>-49</v>
      </c>
      <c r="K66" s="28">
        <v>6997</v>
      </c>
      <c r="L66" s="61">
        <f t="shared" si="4"/>
        <v>0</v>
      </c>
      <c r="M66" s="61">
        <f t="shared" si="5"/>
        <v>-2109</v>
      </c>
    </row>
    <row r="67" spans="1:13" x14ac:dyDescent="0.2">
      <c r="A67" s="633">
        <v>0.45833333333333298</v>
      </c>
      <c r="B67" s="202">
        <v>3635</v>
      </c>
      <c r="C67" s="28">
        <v>3249</v>
      </c>
      <c r="D67" s="28">
        <v>663</v>
      </c>
      <c r="E67" s="28">
        <v>129</v>
      </c>
      <c r="F67" s="28">
        <v>0</v>
      </c>
      <c r="G67" s="28">
        <v>1422</v>
      </c>
      <c r="H67" s="28">
        <v>92</v>
      </c>
      <c r="I67" s="28">
        <v>-2121</v>
      </c>
      <c r="J67" s="28">
        <v>-52</v>
      </c>
      <c r="K67" s="28">
        <v>7017</v>
      </c>
      <c r="L67" s="61">
        <f t="shared" si="4"/>
        <v>0</v>
      </c>
      <c r="M67" s="61">
        <f t="shared" si="5"/>
        <v>-2121</v>
      </c>
    </row>
    <row r="68" spans="1:13" x14ac:dyDescent="0.2">
      <c r="A68" s="633">
        <v>0.5</v>
      </c>
      <c r="B68" s="202">
        <v>3623</v>
      </c>
      <c r="C68" s="28">
        <v>3342</v>
      </c>
      <c r="D68" s="28">
        <v>688</v>
      </c>
      <c r="E68" s="28">
        <v>120</v>
      </c>
      <c r="F68" s="28">
        <v>0</v>
      </c>
      <c r="G68" s="28">
        <v>1488</v>
      </c>
      <c r="H68" s="28">
        <v>108</v>
      </c>
      <c r="I68" s="28">
        <v>-1788</v>
      </c>
      <c r="J68" s="28">
        <v>-627</v>
      </c>
      <c r="K68" s="28">
        <v>6954</v>
      </c>
      <c r="L68" s="61">
        <f t="shared" si="4"/>
        <v>0</v>
      </c>
      <c r="M68" s="61">
        <f t="shared" si="5"/>
        <v>-1788</v>
      </c>
    </row>
    <row r="69" spans="1:13" x14ac:dyDescent="0.2">
      <c r="A69" s="633">
        <v>0.54166666666666696</v>
      </c>
      <c r="B69" s="202">
        <v>3618</v>
      </c>
      <c r="C69" s="28">
        <v>3240</v>
      </c>
      <c r="D69" s="28">
        <v>730</v>
      </c>
      <c r="E69" s="28">
        <v>119</v>
      </c>
      <c r="F69" s="28">
        <v>0</v>
      </c>
      <c r="G69" s="28">
        <v>1391</v>
      </c>
      <c r="H69" s="28">
        <v>100</v>
      </c>
      <c r="I69" s="28">
        <v>-1370</v>
      </c>
      <c r="J69" s="28">
        <v>-940</v>
      </c>
      <c r="K69" s="28">
        <v>6888</v>
      </c>
      <c r="L69" s="61">
        <f t="shared" si="4"/>
        <v>0</v>
      </c>
      <c r="M69" s="61">
        <f t="shared" si="5"/>
        <v>-1370</v>
      </c>
    </row>
    <row r="70" spans="1:13" x14ac:dyDescent="0.2">
      <c r="A70" s="633">
        <v>0.58333333333333304</v>
      </c>
      <c r="B70" s="202">
        <v>3601</v>
      </c>
      <c r="C70" s="28">
        <v>3314</v>
      </c>
      <c r="D70" s="28">
        <v>740</v>
      </c>
      <c r="E70" s="28">
        <v>119</v>
      </c>
      <c r="F70" s="28">
        <v>0</v>
      </c>
      <c r="G70" s="28">
        <v>1127</v>
      </c>
      <c r="H70" s="28">
        <v>93</v>
      </c>
      <c r="I70" s="28">
        <v>-1247</v>
      </c>
      <c r="J70" s="28">
        <v>-874</v>
      </c>
      <c r="K70" s="28">
        <v>6873</v>
      </c>
      <c r="L70" s="61">
        <f t="shared" si="4"/>
        <v>0</v>
      </c>
      <c r="M70" s="61">
        <f t="shared" si="5"/>
        <v>-1247</v>
      </c>
    </row>
    <row r="71" spans="1:13" x14ac:dyDescent="0.2">
      <c r="A71" s="633">
        <v>0.625</v>
      </c>
      <c r="B71" s="202">
        <v>3598</v>
      </c>
      <c r="C71" s="28">
        <v>3602</v>
      </c>
      <c r="D71" s="28">
        <v>758</v>
      </c>
      <c r="E71" s="28">
        <v>119</v>
      </c>
      <c r="F71" s="28">
        <v>0</v>
      </c>
      <c r="G71" s="28">
        <v>822</v>
      </c>
      <c r="H71" s="28">
        <v>90</v>
      </c>
      <c r="I71" s="28">
        <v>-1193</v>
      </c>
      <c r="J71" s="28">
        <v>-868</v>
      </c>
      <c r="K71" s="28">
        <v>6928</v>
      </c>
      <c r="L71" s="61">
        <f t="shared" si="4"/>
        <v>0</v>
      </c>
      <c r="M71" s="61">
        <f t="shared" si="5"/>
        <v>-1193</v>
      </c>
    </row>
    <row r="72" spans="1:13" x14ac:dyDescent="0.2">
      <c r="A72" s="633">
        <v>0.66666666666666696</v>
      </c>
      <c r="B72" s="202">
        <v>3594</v>
      </c>
      <c r="C72" s="28">
        <v>3600</v>
      </c>
      <c r="D72" s="28">
        <v>755</v>
      </c>
      <c r="E72" s="28">
        <v>132</v>
      </c>
      <c r="F72" s="28">
        <v>0</v>
      </c>
      <c r="G72" s="28">
        <v>517</v>
      </c>
      <c r="H72" s="28">
        <v>90</v>
      </c>
      <c r="I72" s="28">
        <v>-1169</v>
      </c>
      <c r="J72" s="28">
        <v>-676</v>
      </c>
      <c r="K72" s="28">
        <v>6843</v>
      </c>
      <c r="L72" s="61">
        <f t="shared" si="4"/>
        <v>0</v>
      </c>
      <c r="M72" s="61">
        <f t="shared" si="5"/>
        <v>-1169</v>
      </c>
    </row>
    <row r="73" spans="1:13" x14ac:dyDescent="0.2">
      <c r="A73" s="633">
        <v>0.70833333333333304</v>
      </c>
      <c r="B73" s="202">
        <v>3656</v>
      </c>
      <c r="C73" s="28">
        <v>3564</v>
      </c>
      <c r="D73" s="28">
        <v>763</v>
      </c>
      <c r="E73" s="28">
        <v>364</v>
      </c>
      <c r="F73" s="28">
        <v>0</v>
      </c>
      <c r="G73" s="28">
        <v>236</v>
      </c>
      <c r="H73" s="28">
        <v>95</v>
      </c>
      <c r="I73" s="28">
        <v>-1800</v>
      </c>
      <c r="J73" s="28">
        <v>-106</v>
      </c>
      <c r="K73" s="28">
        <v>6772</v>
      </c>
      <c r="L73" s="61">
        <f t="shared" si="4"/>
        <v>0</v>
      </c>
      <c r="M73" s="61">
        <f t="shared" si="5"/>
        <v>-1800</v>
      </c>
    </row>
    <row r="74" spans="1:13" x14ac:dyDescent="0.2">
      <c r="A74" s="633">
        <v>0.75</v>
      </c>
      <c r="B74" s="202">
        <v>3674</v>
      </c>
      <c r="C74" s="28">
        <v>3671</v>
      </c>
      <c r="D74" s="28">
        <v>789</v>
      </c>
      <c r="E74" s="28">
        <v>423</v>
      </c>
      <c r="F74" s="28">
        <v>0</v>
      </c>
      <c r="G74" s="28">
        <v>82</v>
      </c>
      <c r="H74" s="28">
        <v>78</v>
      </c>
      <c r="I74" s="28">
        <v>-1839</v>
      </c>
      <c r="J74" s="28">
        <v>0</v>
      </c>
      <c r="K74" s="28">
        <v>6878</v>
      </c>
      <c r="L74" s="61">
        <f t="shared" si="4"/>
        <v>0</v>
      </c>
      <c r="M74" s="61">
        <f t="shared" si="5"/>
        <v>-1839</v>
      </c>
    </row>
    <row r="75" spans="1:13" x14ac:dyDescent="0.2">
      <c r="A75" s="633">
        <v>0.79166666666666696</v>
      </c>
      <c r="B75" s="202">
        <v>3676</v>
      </c>
      <c r="C75" s="28">
        <v>4017</v>
      </c>
      <c r="D75" s="28">
        <v>795</v>
      </c>
      <c r="E75" s="28">
        <v>357</v>
      </c>
      <c r="F75" s="28">
        <v>393</v>
      </c>
      <c r="G75" s="28">
        <v>6</v>
      </c>
      <c r="H75" s="28">
        <v>71</v>
      </c>
      <c r="I75" s="28">
        <v>-2061</v>
      </c>
      <c r="J75" s="28">
        <v>0</v>
      </c>
      <c r="K75" s="28">
        <v>7254</v>
      </c>
      <c r="L75" s="61">
        <f t="shared" si="4"/>
        <v>0</v>
      </c>
      <c r="M75" s="61">
        <f t="shared" si="5"/>
        <v>-2061</v>
      </c>
    </row>
    <row r="76" spans="1:13" x14ac:dyDescent="0.2">
      <c r="A76" s="633">
        <v>0.83333333333333304</v>
      </c>
      <c r="B76" s="202">
        <v>3679</v>
      </c>
      <c r="C76" s="28">
        <v>4036</v>
      </c>
      <c r="D76" s="28">
        <v>786</v>
      </c>
      <c r="E76" s="28">
        <v>296</v>
      </c>
      <c r="F76" s="28">
        <v>672</v>
      </c>
      <c r="G76" s="28">
        <v>0</v>
      </c>
      <c r="H76" s="28">
        <v>91</v>
      </c>
      <c r="I76" s="28">
        <v>-2072</v>
      </c>
      <c r="J76" s="28">
        <v>0</v>
      </c>
      <c r="K76" s="28">
        <v>7488</v>
      </c>
      <c r="L76" s="61">
        <f t="shared" si="4"/>
        <v>0</v>
      </c>
      <c r="M76" s="61">
        <f t="shared" si="5"/>
        <v>-2072</v>
      </c>
    </row>
    <row r="77" spans="1:13" x14ac:dyDescent="0.2">
      <c r="A77" s="633">
        <v>0.875</v>
      </c>
      <c r="B77" s="202">
        <v>3681</v>
      </c>
      <c r="C77" s="28">
        <v>3935</v>
      </c>
      <c r="D77" s="28">
        <v>784</v>
      </c>
      <c r="E77" s="28">
        <v>245</v>
      </c>
      <c r="F77" s="28">
        <v>670</v>
      </c>
      <c r="G77" s="28">
        <v>0</v>
      </c>
      <c r="H77" s="28">
        <v>102</v>
      </c>
      <c r="I77" s="28">
        <v>-2256</v>
      </c>
      <c r="J77" s="28">
        <v>0</v>
      </c>
      <c r="K77" s="28">
        <v>7161</v>
      </c>
      <c r="L77" s="61">
        <f t="shared" si="4"/>
        <v>0</v>
      </c>
      <c r="M77" s="61">
        <f t="shared" si="5"/>
        <v>-2256</v>
      </c>
    </row>
    <row r="78" spans="1:13" x14ac:dyDescent="0.2">
      <c r="A78" s="633">
        <v>0.91666666666666696</v>
      </c>
      <c r="B78" s="202">
        <v>3683</v>
      </c>
      <c r="C78" s="28">
        <v>3945</v>
      </c>
      <c r="D78" s="28">
        <v>762</v>
      </c>
      <c r="E78" s="28">
        <v>141</v>
      </c>
      <c r="F78" s="28">
        <v>508</v>
      </c>
      <c r="G78" s="28">
        <v>0</v>
      </c>
      <c r="H78" s="28">
        <v>124</v>
      </c>
      <c r="I78" s="28">
        <v>-2091</v>
      </c>
      <c r="J78" s="28">
        <v>0</v>
      </c>
      <c r="K78" s="28">
        <v>7072</v>
      </c>
      <c r="L78" s="61">
        <f t="shared" si="4"/>
        <v>0</v>
      </c>
      <c r="M78" s="61">
        <f t="shared" si="5"/>
        <v>-2091</v>
      </c>
    </row>
    <row r="79" spans="1:13" ht="12.75" thickBot="1" x14ac:dyDescent="0.25">
      <c r="A79" s="632">
        <v>0.95833333333333304</v>
      </c>
      <c r="B79" s="35">
        <v>3681</v>
      </c>
      <c r="C79" s="35">
        <v>3850</v>
      </c>
      <c r="D79" s="35">
        <v>737</v>
      </c>
      <c r="E79" s="35">
        <v>118</v>
      </c>
      <c r="F79" s="35">
        <v>388</v>
      </c>
      <c r="G79" s="35">
        <v>0</v>
      </c>
      <c r="H79" s="35">
        <v>155</v>
      </c>
      <c r="I79" s="35">
        <v>-2184</v>
      </c>
      <c r="J79" s="35">
        <v>-1</v>
      </c>
      <c r="K79" s="35">
        <v>6744</v>
      </c>
      <c r="L79" s="61">
        <f t="shared" si="4"/>
        <v>0</v>
      </c>
      <c r="M79" s="61">
        <f t="shared" si="5"/>
        <v>-2184</v>
      </c>
    </row>
    <row r="80" spans="1:13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5" t="s">
        <v>146</v>
      </c>
    </row>
  </sheetData>
  <mergeCells count="3">
    <mergeCell ref="N3:Y3"/>
    <mergeCell ref="N29:Y29"/>
    <mergeCell ref="N55:Y55"/>
  </mergeCells>
  <conditionalFormatting sqref="B4:K27">
    <cfRule type="expression" dxfId="3" priority="6">
      <formula>$K4=MIN($K$4:$K$26)</formula>
    </cfRule>
  </conditionalFormatting>
  <conditionalFormatting sqref="A30:A53">
    <cfRule type="expression" dxfId="2" priority="3">
      <formula>$K30=MAX($K$4:$K$27)</formula>
    </cfRule>
  </conditionalFormatting>
  <conditionalFormatting sqref="A4:A27">
    <cfRule type="expression" dxfId="1" priority="2">
      <formula>$K4=MAX($K$4:$K$27)</formula>
    </cfRule>
  </conditionalFormatting>
  <conditionalFormatting sqref="A56:A79">
    <cfRule type="expression" dxfId="0" priority="1">
      <formula>$K56=MAX($K$4:$K$27)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workbookViewId="0"/>
  </sheetViews>
  <sheetFormatPr defaultRowHeight="12" x14ac:dyDescent="0.2"/>
  <cols>
    <col min="1" max="33" width="4.28515625" style="61" customWidth="1"/>
    <col min="34" max="35" width="9.140625" style="61"/>
    <col min="36" max="36" width="5" style="61" customWidth="1"/>
    <col min="37" max="16384" width="9.140625" style="61"/>
  </cols>
  <sheetData>
    <row r="1" spans="1:36" ht="18.75" x14ac:dyDescent="0.3">
      <c r="A1" s="124" t="s">
        <v>355</v>
      </c>
      <c r="T1" s="191"/>
      <c r="U1" s="192"/>
      <c r="V1" s="192"/>
      <c r="W1" s="192"/>
      <c r="X1" s="192"/>
      <c r="Y1" s="193"/>
      <c r="Z1" s="192"/>
      <c r="AC1" s="70" t="str">
        <f>Obsah!A1</f>
        <v>I. čtvrtletí 2016</v>
      </c>
      <c r="AF1" s="194" t="str">
        <f>Obsah!$A$1</f>
        <v>I. čtvrtletí 2016</v>
      </c>
      <c r="AG1" s="149" t="str">
        <f>Obsah!A1</f>
        <v>I. čtvrtletí 2016</v>
      </c>
      <c r="AJ1" s="149" t="str">
        <f>Obsah!A1</f>
        <v>I. čtvrtletí 2016</v>
      </c>
    </row>
    <row r="2" spans="1:36" ht="7.5" customHeight="1" x14ac:dyDescent="0.2">
      <c r="A2" s="71"/>
    </row>
    <row r="3" spans="1:36" ht="12" customHeight="1" x14ac:dyDescent="0.2">
      <c r="A3" s="71"/>
      <c r="F3" s="72"/>
      <c r="H3" s="71"/>
      <c r="P3" s="71"/>
      <c r="U3" s="72"/>
    </row>
    <row r="4" spans="1:36" ht="12" customHeight="1" x14ac:dyDescent="0.2"/>
    <row r="5" spans="1:36" s="60" customFormat="1" ht="12" customHeight="1" x14ac:dyDescent="0.2">
      <c r="A5" s="764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69"/>
      <c r="P5" s="764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</row>
    <row r="6" spans="1:36" s="60" customFormat="1" ht="12" customHeight="1" x14ac:dyDescent="0.2">
      <c r="A6" s="764"/>
      <c r="B6" s="765"/>
      <c r="C6" s="765"/>
      <c r="D6" s="765"/>
      <c r="E6" s="765"/>
      <c r="F6" s="765"/>
      <c r="G6" s="765"/>
      <c r="H6" s="765"/>
      <c r="I6" s="765"/>
      <c r="J6" s="765"/>
      <c r="K6" s="765"/>
      <c r="L6" s="765"/>
      <c r="M6" s="765"/>
      <c r="N6" s="182"/>
      <c r="O6" s="69"/>
      <c r="P6" s="764"/>
      <c r="Q6" s="766"/>
      <c r="R6" s="766"/>
      <c r="S6" s="766"/>
      <c r="T6" s="766"/>
      <c r="U6" s="766"/>
      <c r="V6" s="766"/>
      <c r="W6" s="766"/>
      <c r="X6" s="766"/>
      <c r="Y6" s="766"/>
      <c r="Z6" s="766"/>
      <c r="AA6" s="766"/>
      <c r="AB6" s="766"/>
      <c r="AC6" s="182"/>
    </row>
    <row r="7" spans="1:36" ht="12" customHeight="1" x14ac:dyDescent="0.2">
      <c r="A7" s="315"/>
      <c r="B7" s="19" t="s">
        <v>8</v>
      </c>
      <c r="C7" s="19" t="s">
        <v>36</v>
      </c>
      <c r="D7" s="19" t="s">
        <v>38</v>
      </c>
      <c r="E7" s="19" t="s">
        <v>37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31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6" ht="12" customHeight="1" x14ac:dyDescent="0.2">
      <c r="A8" s="318" t="s">
        <v>328</v>
      </c>
      <c r="B8" s="19">
        <f>SUM('4'!B7:D7)</f>
        <v>7326.9576300000008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1"/>
      <c r="P8" s="31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6" ht="12" customHeight="1" x14ac:dyDescent="0.2">
      <c r="A9" s="318" t="s">
        <v>219</v>
      </c>
      <c r="C9" s="19">
        <f>SUM('4'!B10:D10)</f>
        <v>520.36057500000004</v>
      </c>
      <c r="D9" s="19">
        <f>SUM('4'!B24:D24)</f>
        <v>2.0198769999999997</v>
      </c>
      <c r="E9" s="19">
        <f>SUM('4'!B37:D37)</f>
        <v>0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31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6" ht="12" customHeight="1" x14ac:dyDescent="0.2">
      <c r="A10" s="318" t="s">
        <v>218</v>
      </c>
      <c r="B10" s="19"/>
      <c r="C10" s="19">
        <f>SUM('4'!B11:D11)</f>
        <v>3.3309500000000001</v>
      </c>
      <c r="D10" s="19">
        <f>SUM('4'!B25:D25)</f>
        <v>644.89177600000005</v>
      </c>
      <c r="E10" s="19">
        <f>SUM('4'!B38:D38)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31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6" ht="12" customHeight="1" x14ac:dyDescent="0.2">
      <c r="A11" s="318" t="s">
        <v>217</v>
      </c>
      <c r="B11" s="19"/>
      <c r="C11" s="19">
        <f>SUM('4'!B12:D12)</f>
        <v>1438.537006</v>
      </c>
      <c r="D11" s="19">
        <f>SUM('4'!B26:D26)</f>
        <v>0</v>
      </c>
      <c r="E11" s="19">
        <f>SUM('4'!B39:D39)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31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6" ht="12" customHeight="1" x14ac:dyDescent="0.2">
      <c r="A12" s="318" t="s">
        <v>216</v>
      </c>
      <c r="B12" s="19"/>
      <c r="C12" s="19">
        <f>SUM('4'!B13:D13)</f>
        <v>10237.962920000002</v>
      </c>
      <c r="D12" s="19">
        <f>SUM('4'!B27:D27)</f>
        <v>0</v>
      </c>
      <c r="E12" s="19">
        <f>SUM('4'!B40:D40)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31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6" ht="12" customHeight="1" x14ac:dyDescent="0.2">
      <c r="A13" s="318" t="s">
        <v>215</v>
      </c>
      <c r="B13" s="19"/>
      <c r="C13" s="19">
        <f>SUM('4'!B14:D14)</f>
        <v>0</v>
      </c>
      <c r="D13" s="19">
        <f>SUM('4'!B28:D28)</f>
        <v>0</v>
      </c>
      <c r="E13" s="19">
        <f>SUM('4'!B41:D41)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31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6" ht="12" customHeight="1" x14ac:dyDescent="0.2">
      <c r="A14" s="318" t="s">
        <v>214</v>
      </c>
      <c r="B14" s="19"/>
      <c r="C14" s="19">
        <f>SUM('4'!B15:D15)</f>
        <v>11.698772</v>
      </c>
      <c r="D14" s="19">
        <f>SUM('4'!B29:D29)</f>
        <v>0.18218399999999998</v>
      </c>
      <c r="E14" s="19">
        <f>SUM('4'!B42:D42)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31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36" ht="12" customHeight="1" x14ac:dyDescent="0.2">
      <c r="A15" s="318" t="s">
        <v>213</v>
      </c>
      <c r="B15" s="19"/>
      <c r="C15" s="19">
        <f>SUM('4'!B16:D16)</f>
        <v>8.4789300000000001</v>
      </c>
      <c r="D15" s="19">
        <f>SUM('4'!B30:D30)</f>
        <v>3.805E-2</v>
      </c>
      <c r="E15" s="19">
        <f>SUM('4'!B43:D43)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31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36" ht="12" customHeight="1" x14ac:dyDescent="0.2">
      <c r="A16" s="318" t="s">
        <v>212</v>
      </c>
      <c r="B16" s="19"/>
      <c r="C16" s="19">
        <f>SUM('4'!B17:D17)</f>
        <v>42.481695999999999</v>
      </c>
      <c r="D16" s="19">
        <f>SUM('4'!B31:D31)</f>
        <v>0</v>
      </c>
      <c r="E16" s="19">
        <f>SUM('4'!B44:D44)</f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31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ht="12" customHeight="1" x14ac:dyDescent="0.2">
      <c r="A17" s="318" t="s">
        <v>211</v>
      </c>
      <c r="B17" s="19"/>
      <c r="C17" s="19">
        <f>SUM('4'!B18:D18)</f>
        <v>194.455805</v>
      </c>
      <c r="D17" s="19">
        <f>SUM('4'!B32:D32)</f>
        <v>66.734327999999991</v>
      </c>
      <c r="E17" s="19">
        <f>SUM('4'!B45:D45)</f>
        <v>527.96120999999994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31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12" customHeight="1" x14ac:dyDescent="0.2">
      <c r="A18" s="318" t="s">
        <v>210</v>
      </c>
      <c r="B18" s="19"/>
      <c r="C18" s="19">
        <f>SUM('4'!B20:D20)</f>
        <v>8.8128980000000006</v>
      </c>
      <c r="D18" s="19">
        <f>SUM('4'!B33:D33)</f>
        <v>3.0294420000000004</v>
      </c>
      <c r="E18" s="19">
        <f>SUM('4'!B46:D46)</f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31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ht="12" customHeight="1" x14ac:dyDescent="0.2">
      <c r="A19" s="318" t="s">
        <v>209</v>
      </c>
      <c r="B19" s="19"/>
      <c r="C19" s="19">
        <f>SUM('4'!B21:D21)</f>
        <v>142.78787900000003</v>
      </c>
      <c r="D19" s="19">
        <f>SUM('4'!B34:D34)</f>
        <v>240.30956100000009</v>
      </c>
      <c r="E19" s="19">
        <f>SUM('4'!B47:D47)</f>
        <v>332.74681999999996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31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ht="12" customHeight="1" x14ac:dyDescent="0.2">
      <c r="A20" s="3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31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ht="12" customHeight="1" x14ac:dyDescent="0.2">
      <c r="A21" s="315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31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ht="12" customHeight="1" x14ac:dyDescent="0.2">
      <c r="A22" s="315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31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ht="12" customHeight="1" x14ac:dyDescent="0.2">
      <c r="A23" s="315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31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ht="12" customHeight="1" x14ac:dyDescent="0.2">
      <c r="A24" s="315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31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ht="12" customHeight="1" x14ac:dyDescent="0.2">
      <c r="A25" s="315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31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</row>
    <row r="26" spans="1:29" ht="12" customHeight="1" x14ac:dyDescent="0.2">
      <c r="A26" s="315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31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ht="12" customHeight="1" x14ac:dyDescent="0.2">
      <c r="A27" s="315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31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ht="12" customHeight="1" x14ac:dyDescent="0.2">
      <c r="A28" s="315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31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12" customHeight="1" x14ac:dyDescent="0.2">
      <c r="A29" s="315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31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ht="12" customHeight="1" x14ac:dyDescent="0.2">
      <c r="A30" s="315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31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s="73" customFormat="1" ht="12" customHeight="1" x14ac:dyDescent="0.2">
      <c r="A31" s="31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5"/>
      <c r="O31" s="26"/>
      <c r="P31" s="26"/>
      <c r="AC31" s="74"/>
    </row>
    <row r="32" spans="1:29" ht="12" customHeight="1" x14ac:dyDescent="0.2">
      <c r="A32" s="316"/>
      <c r="B32" s="21"/>
      <c r="C32" s="21"/>
      <c r="D32" s="21"/>
      <c r="E32" s="21"/>
      <c r="F32" s="21"/>
      <c r="G32" s="316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62"/>
      <c r="B34" s="763"/>
      <c r="C34" s="763"/>
      <c r="D34" s="763"/>
      <c r="E34" s="317"/>
      <c r="F34" s="317"/>
      <c r="G34" s="762"/>
      <c r="H34" s="763"/>
      <c r="I34" s="763"/>
      <c r="J34" s="763"/>
      <c r="K34" s="317"/>
      <c r="L34" s="317"/>
      <c r="M34" s="21"/>
      <c r="N34" s="21"/>
      <c r="O34" s="21"/>
      <c r="P34" s="21"/>
    </row>
    <row r="35" spans="1:16" ht="12" customHeight="1" x14ac:dyDescent="0.2">
      <c r="A35" s="761"/>
      <c r="B35" s="761"/>
      <c r="C35" s="761"/>
      <c r="D35" s="761"/>
      <c r="E35" s="55"/>
      <c r="F35" s="75"/>
      <c r="G35" s="761"/>
      <c r="H35" s="761"/>
      <c r="I35" s="761"/>
      <c r="J35" s="761"/>
      <c r="K35" s="55"/>
      <c r="L35" s="75"/>
    </row>
    <row r="36" spans="1:16" ht="12" customHeight="1" x14ac:dyDescent="0.2">
      <c r="A36" s="761"/>
      <c r="B36" s="761"/>
      <c r="C36" s="761"/>
      <c r="D36" s="761"/>
      <c r="E36" s="55"/>
      <c r="F36" s="75"/>
      <c r="G36" s="761"/>
      <c r="H36" s="761"/>
      <c r="I36" s="761"/>
      <c r="J36" s="761"/>
      <c r="K36" s="55"/>
      <c r="L36" s="75"/>
    </row>
    <row r="37" spans="1:16" ht="12" customHeight="1" x14ac:dyDescent="0.2">
      <c r="A37" s="761"/>
      <c r="B37" s="761"/>
      <c r="C37" s="761"/>
      <c r="D37" s="761"/>
      <c r="E37" s="55"/>
      <c r="F37" s="75"/>
      <c r="G37" s="761"/>
      <c r="H37" s="761"/>
      <c r="I37" s="761"/>
      <c r="J37" s="761"/>
      <c r="K37" s="55"/>
      <c r="L37" s="75"/>
    </row>
    <row r="38" spans="1:16" ht="12" customHeight="1" x14ac:dyDescent="0.2">
      <c r="A38" s="761"/>
      <c r="B38" s="761"/>
      <c r="C38" s="761"/>
      <c r="D38" s="761"/>
      <c r="E38" s="55"/>
      <c r="F38" s="75"/>
      <c r="G38" s="761"/>
      <c r="H38" s="761"/>
      <c r="I38" s="761"/>
      <c r="J38" s="761"/>
      <c r="K38" s="55"/>
      <c r="L38" s="75"/>
    </row>
    <row r="39" spans="1:16" ht="12" customHeight="1" x14ac:dyDescent="0.2">
      <c r="A39" s="761"/>
      <c r="B39" s="761"/>
      <c r="C39" s="761"/>
      <c r="D39" s="761"/>
      <c r="E39" s="55"/>
      <c r="F39" s="75"/>
      <c r="G39" s="761"/>
      <c r="H39" s="761"/>
      <c r="I39" s="761"/>
      <c r="J39" s="761"/>
      <c r="K39" s="55"/>
      <c r="L39" s="75"/>
    </row>
    <row r="40" spans="1:16" ht="12" customHeight="1" x14ac:dyDescent="0.2">
      <c r="A40" s="761"/>
      <c r="B40" s="761"/>
      <c r="C40" s="761"/>
      <c r="D40" s="761"/>
      <c r="E40" s="55"/>
      <c r="F40" s="75"/>
      <c r="G40" s="761"/>
      <c r="H40" s="761"/>
      <c r="I40" s="761"/>
      <c r="J40" s="761"/>
      <c r="K40" s="55"/>
      <c r="L40" s="75"/>
    </row>
    <row r="41" spans="1:16" ht="12" customHeight="1" x14ac:dyDescent="0.2">
      <c r="A41" s="761"/>
      <c r="B41" s="761"/>
      <c r="C41" s="761"/>
      <c r="D41" s="761"/>
      <c r="E41" s="55"/>
      <c r="F41" s="75"/>
      <c r="G41" s="761"/>
      <c r="H41" s="761"/>
      <c r="I41" s="761"/>
      <c r="J41" s="761"/>
      <c r="K41" s="55"/>
      <c r="L41" s="75"/>
    </row>
    <row r="42" spans="1:16" ht="12" customHeight="1" x14ac:dyDescent="0.2">
      <c r="A42" s="761"/>
      <c r="B42" s="761"/>
      <c r="C42" s="761"/>
      <c r="D42" s="761"/>
      <c r="E42" s="55"/>
      <c r="F42" s="75"/>
      <c r="G42" s="761"/>
      <c r="H42" s="761"/>
      <c r="I42" s="761"/>
      <c r="J42" s="761"/>
      <c r="K42" s="55"/>
      <c r="L42" s="75"/>
    </row>
    <row r="43" spans="1:16" ht="12" customHeight="1" x14ac:dyDescent="0.2">
      <c r="A43" s="761"/>
      <c r="B43" s="761"/>
      <c r="C43" s="761"/>
      <c r="D43" s="761"/>
      <c r="E43" s="55"/>
      <c r="F43" s="75"/>
      <c r="G43" s="761"/>
      <c r="H43" s="761"/>
      <c r="I43" s="761"/>
      <c r="J43" s="761"/>
      <c r="K43" s="55"/>
      <c r="L43" s="75"/>
    </row>
    <row r="44" spans="1:16" ht="12" customHeight="1" x14ac:dyDescent="0.2">
      <c r="A44" s="761"/>
      <c r="B44" s="761"/>
      <c r="C44" s="761"/>
      <c r="D44" s="761"/>
      <c r="E44" s="55"/>
      <c r="F44" s="75"/>
      <c r="G44" s="761"/>
      <c r="H44" s="761"/>
      <c r="I44" s="761"/>
      <c r="J44" s="761"/>
      <c r="K44" s="55"/>
      <c r="L44" s="75"/>
    </row>
    <row r="45" spans="1:16" ht="12" customHeight="1" x14ac:dyDescent="0.2">
      <c r="A45" s="761"/>
      <c r="B45" s="761"/>
      <c r="C45" s="761"/>
      <c r="D45" s="761"/>
      <c r="E45" s="55"/>
      <c r="F45" s="75"/>
      <c r="G45" s="761"/>
      <c r="H45" s="761"/>
      <c r="I45" s="761"/>
      <c r="J45" s="761"/>
      <c r="K45" s="55"/>
      <c r="L45" s="75"/>
    </row>
    <row r="46" spans="1:16" s="73" customFormat="1" ht="12" customHeight="1" x14ac:dyDescent="0.2">
      <c r="F46" s="74" t="s">
        <v>146</v>
      </c>
      <c r="L46" s="74" t="s">
        <v>146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73" customFormat="1" ht="12" customHeight="1" x14ac:dyDescent="0.2"/>
  </sheetData>
  <mergeCells count="28">
    <mergeCell ref="A5:A6"/>
    <mergeCell ref="P5:P6"/>
    <mergeCell ref="B6:M6"/>
    <mergeCell ref="Q6:AB6"/>
    <mergeCell ref="A34:D34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G41:J4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94" t="str">
        <f>Obsah!$A$1</f>
        <v>I. čtvrtletí 2016</v>
      </c>
    </row>
    <row r="3" spans="1:9" ht="18" customHeight="1" x14ac:dyDescent="0.2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2">
      <c r="C4" s="79"/>
      <c r="D4" s="80"/>
      <c r="E4" s="80"/>
      <c r="F4" s="80"/>
      <c r="I4" s="81"/>
    </row>
    <row r="6" spans="1:9" s="113" customFormat="1" ht="18.75" x14ac:dyDescent="0.3">
      <c r="A6" s="114" t="s">
        <v>399</v>
      </c>
    </row>
    <row r="7" spans="1:9" ht="11.25" customHeight="1" x14ac:dyDescent="0.2"/>
    <row r="8" spans="1:9" ht="14.25" customHeight="1" x14ac:dyDescent="0.2">
      <c r="A8" s="640" t="s">
        <v>437</v>
      </c>
      <c r="B8" s="640"/>
      <c r="C8" s="640"/>
      <c r="D8" s="640"/>
      <c r="E8" s="640"/>
      <c r="F8" s="640"/>
      <c r="G8" s="640"/>
      <c r="H8" s="640"/>
      <c r="I8" s="640"/>
    </row>
    <row r="9" spans="1:9" ht="14.25" customHeight="1" x14ac:dyDescent="0.2">
      <c r="A9" s="640"/>
      <c r="B9" s="640"/>
      <c r="C9" s="640"/>
      <c r="D9" s="640"/>
      <c r="E9" s="640"/>
      <c r="F9" s="640"/>
      <c r="G9" s="640"/>
      <c r="H9" s="640"/>
      <c r="I9" s="640"/>
    </row>
    <row r="10" spans="1:9" ht="15" customHeight="1" x14ac:dyDescent="0.2">
      <c r="A10" s="640"/>
      <c r="B10" s="640"/>
      <c r="C10" s="640"/>
      <c r="D10" s="640"/>
      <c r="E10" s="640"/>
      <c r="F10" s="640"/>
      <c r="G10" s="640"/>
      <c r="H10" s="640"/>
      <c r="I10" s="640"/>
    </row>
    <row r="11" spans="1:9" ht="17.100000000000001" customHeight="1" x14ac:dyDescent="0.2">
      <c r="A11" s="640"/>
      <c r="B11" s="640"/>
      <c r="C11" s="640"/>
      <c r="D11" s="640"/>
      <c r="E11" s="640"/>
      <c r="F11" s="640"/>
      <c r="G11" s="640"/>
      <c r="H11" s="640"/>
      <c r="I11" s="640"/>
    </row>
    <row r="12" spans="1:9" ht="17.100000000000001" customHeight="1" x14ac:dyDescent="0.2">
      <c r="A12" s="640"/>
      <c r="B12" s="640"/>
      <c r="C12" s="640"/>
      <c r="D12" s="640"/>
      <c r="E12" s="640"/>
      <c r="F12" s="640"/>
      <c r="G12" s="640"/>
      <c r="H12" s="640"/>
      <c r="I12" s="640"/>
    </row>
    <row r="13" spans="1:9" ht="17.100000000000001" customHeight="1" x14ac:dyDescent="0.2">
      <c r="A13" s="640"/>
      <c r="B13" s="640"/>
      <c r="C13" s="640"/>
      <c r="D13" s="640"/>
      <c r="E13" s="640"/>
      <c r="F13" s="640"/>
      <c r="G13" s="640"/>
      <c r="H13" s="640"/>
      <c r="I13" s="640"/>
    </row>
    <row r="14" spans="1:9" ht="17.100000000000001" customHeight="1" x14ac:dyDescent="0.2">
      <c r="A14" s="640"/>
      <c r="B14" s="640"/>
      <c r="C14" s="640"/>
      <c r="D14" s="640"/>
      <c r="E14" s="640"/>
      <c r="F14" s="640"/>
      <c r="G14" s="640"/>
      <c r="H14" s="640"/>
      <c r="I14" s="640"/>
    </row>
    <row r="15" spans="1:9" ht="17.100000000000001" customHeight="1" x14ac:dyDescent="0.2">
      <c r="A15" s="640"/>
      <c r="B15" s="640"/>
      <c r="C15" s="640"/>
      <c r="D15" s="640"/>
      <c r="E15" s="640"/>
      <c r="F15" s="640"/>
      <c r="G15" s="640"/>
      <c r="H15" s="640"/>
      <c r="I15" s="640"/>
    </row>
    <row r="16" spans="1:9" ht="17.100000000000001" customHeight="1" x14ac:dyDescent="0.2">
      <c r="A16" s="640"/>
      <c r="B16" s="640"/>
      <c r="C16" s="640"/>
      <c r="D16" s="640"/>
      <c r="E16" s="640"/>
      <c r="F16" s="640"/>
      <c r="G16" s="640"/>
      <c r="H16" s="640"/>
      <c r="I16" s="640"/>
    </row>
    <row r="17" spans="1:9" ht="17.100000000000001" customHeight="1" x14ac:dyDescent="0.2">
      <c r="A17" s="640"/>
      <c r="B17" s="640"/>
      <c r="C17" s="640"/>
      <c r="D17" s="640"/>
      <c r="E17" s="640"/>
      <c r="F17" s="640"/>
      <c r="G17" s="640"/>
      <c r="H17" s="640"/>
      <c r="I17" s="640"/>
    </row>
    <row r="18" spans="1:9" ht="17.100000000000001" customHeight="1" x14ac:dyDescent="0.2">
      <c r="A18" s="640"/>
      <c r="B18" s="640"/>
      <c r="C18" s="640"/>
      <c r="D18" s="640"/>
      <c r="E18" s="640"/>
      <c r="F18" s="640"/>
      <c r="G18" s="640"/>
      <c r="H18" s="640"/>
      <c r="I18" s="640"/>
    </row>
    <row r="19" spans="1:9" ht="17.100000000000001" customHeight="1" x14ac:dyDescent="0.2">
      <c r="A19" s="640"/>
      <c r="B19" s="640"/>
      <c r="C19" s="640"/>
      <c r="D19" s="640"/>
      <c r="E19" s="640"/>
      <c r="F19" s="640"/>
      <c r="G19" s="640"/>
      <c r="H19" s="640"/>
      <c r="I19" s="640"/>
    </row>
    <row r="20" spans="1:9" ht="17.100000000000001" customHeight="1" x14ac:dyDescent="0.2">
      <c r="A20" s="640"/>
      <c r="B20" s="640"/>
      <c r="C20" s="640"/>
      <c r="D20" s="640"/>
      <c r="E20" s="640"/>
      <c r="F20" s="640"/>
      <c r="G20" s="640"/>
      <c r="H20" s="640"/>
      <c r="I20" s="640"/>
    </row>
    <row r="21" spans="1:9" ht="17.100000000000001" customHeight="1" x14ac:dyDescent="0.2">
      <c r="A21" s="640"/>
      <c r="B21" s="640"/>
      <c r="C21" s="640"/>
      <c r="D21" s="640"/>
      <c r="E21" s="640"/>
      <c r="F21" s="640"/>
      <c r="G21" s="640"/>
      <c r="H21" s="640"/>
      <c r="I21" s="640"/>
    </row>
    <row r="22" spans="1:9" ht="17.100000000000001" customHeight="1" x14ac:dyDescent="0.2">
      <c r="A22" s="640"/>
      <c r="B22" s="640"/>
      <c r="C22" s="640"/>
      <c r="D22" s="640"/>
      <c r="E22" s="640"/>
      <c r="F22" s="640"/>
      <c r="G22" s="640"/>
      <c r="H22" s="640"/>
      <c r="I22" s="640"/>
    </row>
    <row r="23" spans="1:9" ht="17.100000000000001" customHeight="1" x14ac:dyDescent="0.2">
      <c r="A23" s="640"/>
      <c r="B23" s="640"/>
      <c r="C23" s="640"/>
      <c r="D23" s="640"/>
      <c r="E23" s="640"/>
      <c r="F23" s="640"/>
      <c r="G23" s="640"/>
      <c r="H23" s="640"/>
      <c r="I23" s="640"/>
    </row>
    <row r="24" spans="1:9" ht="17.100000000000001" customHeight="1" x14ac:dyDescent="0.2">
      <c r="A24" s="640"/>
      <c r="B24" s="640"/>
      <c r="C24" s="640"/>
      <c r="D24" s="640"/>
      <c r="E24" s="640"/>
      <c r="F24" s="640"/>
      <c r="G24" s="640"/>
      <c r="H24" s="640"/>
      <c r="I24" s="640"/>
    </row>
    <row r="25" spans="1:9" ht="17.100000000000001" customHeight="1" x14ac:dyDescent="0.2">
      <c r="A25" s="640"/>
      <c r="B25" s="640"/>
      <c r="C25" s="640"/>
      <c r="D25" s="640"/>
      <c r="E25" s="640"/>
      <c r="F25" s="640"/>
      <c r="G25" s="640"/>
      <c r="H25" s="640"/>
      <c r="I25" s="640"/>
    </row>
    <row r="26" spans="1:9" ht="17.100000000000001" customHeight="1" x14ac:dyDescent="0.2">
      <c r="A26" s="640"/>
      <c r="B26" s="640"/>
      <c r="C26" s="640"/>
      <c r="D26" s="640"/>
      <c r="E26" s="640"/>
      <c r="F26" s="640"/>
      <c r="G26" s="640"/>
      <c r="H26" s="640"/>
      <c r="I26" s="640"/>
    </row>
    <row r="27" spans="1:9" ht="17.100000000000001" customHeight="1" x14ac:dyDescent="0.2">
      <c r="A27" s="640"/>
      <c r="B27" s="640"/>
      <c r="C27" s="640"/>
      <c r="D27" s="640"/>
      <c r="E27" s="640"/>
      <c r="F27" s="640"/>
      <c r="G27" s="640"/>
      <c r="H27" s="640"/>
      <c r="I27" s="640"/>
    </row>
    <row r="28" spans="1:9" ht="17.100000000000001" customHeight="1" x14ac:dyDescent="0.2">
      <c r="A28" s="640"/>
      <c r="B28" s="640"/>
      <c r="C28" s="640"/>
      <c r="D28" s="640"/>
      <c r="E28" s="640"/>
      <c r="F28" s="640"/>
      <c r="G28" s="640"/>
      <c r="H28" s="640"/>
      <c r="I28" s="640"/>
    </row>
    <row r="29" spans="1:9" ht="17.100000000000001" customHeight="1" x14ac:dyDescent="0.2">
      <c r="A29" s="640"/>
      <c r="B29" s="640"/>
      <c r="C29" s="640"/>
      <c r="D29" s="640"/>
      <c r="E29" s="640"/>
      <c r="F29" s="640"/>
      <c r="G29" s="640"/>
      <c r="H29" s="640"/>
      <c r="I29" s="640"/>
    </row>
    <row r="30" spans="1:9" ht="17.100000000000001" customHeight="1" x14ac:dyDescent="0.2">
      <c r="A30" s="640"/>
      <c r="B30" s="640"/>
      <c r="C30" s="640"/>
      <c r="D30" s="640"/>
      <c r="E30" s="640"/>
      <c r="F30" s="640"/>
      <c r="G30" s="640"/>
      <c r="H30" s="640"/>
      <c r="I30" s="640"/>
    </row>
    <row r="31" spans="1:9" ht="17.100000000000001" customHeight="1" x14ac:dyDescent="0.2">
      <c r="A31" s="640"/>
      <c r="B31" s="640"/>
      <c r="C31" s="640"/>
      <c r="D31" s="640"/>
      <c r="E31" s="640"/>
      <c r="F31" s="640"/>
      <c r="G31" s="640"/>
      <c r="H31" s="640"/>
      <c r="I31" s="640"/>
    </row>
    <row r="32" spans="1:9" ht="17.100000000000001" customHeight="1" x14ac:dyDescent="0.2">
      <c r="A32" s="640"/>
      <c r="B32" s="640"/>
      <c r="C32" s="640"/>
      <c r="D32" s="640"/>
      <c r="E32" s="640"/>
      <c r="F32" s="640"/>
      <c r="G32" s="640"/>
      <c r="H32" s="640"/>
      <c r="I32" s="640"/>
    </row>
    <row r="33" spans="1:9" ht="12.75" customHeight="1" x14ac:dyDescent="0.2">
      <c r="A33" s="640"/>
      <c r="B33" s="640"/>
      <c r="C33" s="640"/>
      <c r="D33" s="640"/>
      <c r="E33" s="640"/>
      <c r="F33" s="640"/>
      <c r="G33" s="640"/>
      <c r="H33" s="640"/>
      <c r="I33" s="640"/>
    </row>
    <row r="34" spans="1:9" ht="17.100000000000001" customHeight="1" x14ac:dyDescent="0.2">
      <c r="A34" s="640"/>
      <c r="B34" s="640"/>
      <c r="C34" s="640"/>
      <c r="D34" s="640"/>
      <c r="E34" s="640"/>
      <c r="F34" s="640"/>
      <c r="G34" s="640"/>
      <c r="H34" s="640"/>
      <c r="I34" s="640"/>
    </row>
    <row r="35" spans="1:9" ht="17.100000000000001" customHeight="1" x14ac:dyDescent="0.2">
      <c r="A35" s="640"/>
      <c r="B35" s="640"/>
      <c r="C35" s="640"/>
      <c r="D35" s="640"/>
      <c r="E35" s="640"/>
      <c r="F35" s="640"/>
      <c r="G35" s="640"/>
      <c r="H35" s="640"/>
      <c r="I35" s="640"/>
    </row>
    <row r="36" spans="1:9" ht="17.100000000000001" customHeight="1" x14ac:dyDescent="0.2">
      <c r="A36" s="640"/>
      <c r="B36" s="640"/>
      <c r="C36" s="640"/>
      <c r="D36" s="640"/>
      <c r="E36" s="640"/>
      <c r="F36" s="640"/>
      <c r="G36" s="640"/>
      <c r="H36" s="640"/>
      <c r="I36" s="640"/>
    </row>
    <row r="37" spans="1:9" ht="17.100000000000001" customHeight="1" x14ac:dyDescent="0.2">
      <c r="A37" s="640"/>
      <c r="B37" s="640"/>
      <c r="C37" s="640"/>
      <c r="D37" s="640"/>
      <c r="E37" s="640"/>
      <c r="F37" s="640"/>
      <c r="G37" s="640"/>
      <c r="H37" s="640"/>
      <c r="I37" s="640"/>
    </row>
    <row r="38" spans="1:9" ht="12.75" customHeight="1" x14ac:dyDescent="0.2">
      <c r="A38" s="640"/>
      <c r="B38" s="640"/>
      <c r="C38" s="640"/>
      <c r="D38" s="640"/>
      <c r="E38" s="640"/>
      <c r="F38" s="640"/>
      <c r="G38" s="640"/>
      <c r="H38" s="640"/>
      <c r="I38" s="640"/>
    </row>
    <row r="39" spans="1:9" ht="18" customHeight="1" x14ac:dyDescent="0.2">
      <c r="A39" s="640"/>
      <c r="B39" s="640"/>
      <c r="C39" s="640"/>
      <c r="D39" s="640"/>
      <c r="E39" s="640"/>
      <c r="F39" s="640"/>
      <c r="G39" s="640"/>
      <c r="H39" s="640"/>
      <c r="I39" s="640"/>
    </row>
    <row r="40" spans="1:9" ht="12.75" customHeight="1" x14ac:dyDescent="0.2">
      <c r="A40" s="640"/>
      <c r="B40" s="640"/>
      <c r="C40" s="640"/>
      <c r="D40" s="640"/>
      <c r="E40" s="640"/>
      <c r="F40" s="640"/>
      <c r="G40" s="640"/>
      <c r="H40" s="640"/>
      <c r="I40" s="640"/>
    </row>
    <row r="41" spans="1:9" ht="12.75" customHeight="1" x14ac:dyDescent="0.2">
      <c r="A41" s="640"/>
      <c r="B41" s="640"/>
      <c r="C41" s="640"/>
      <c r="D41" s="640"/>
      <c r="E41" s="640"/>
      <c r="F41" s="640"/>
      <c r="G41" s="640"/>
      <c r="H41" s="640"/>
      <c r="I41" s="640"/>
    </row>
    <row r="42" spans="1:9" ht="12.75" customHeight="1" x14ac:dyDescent="0.2">
      <c r="A42" s="640"/>
      <c r="B42" s="640"/>
      <c r="C42" s="640"/>
      <c r="D42" s="640"/>
      <c r="E42" s="640"/>
      <c r="F42" s="640"/>
      <c r="G42" s="640"/>
      <c r="H42" s="640"/>
      <c r="I42" s="640"/>
    </row>
    <row r="43" spans="1:9" ht="12.75" customHeight="1" x14ac:dyDescent="0.2">
      <c r="A43" s="640"/>
      <c r="B43" s="640"/>
      <c r="C43" s="640"/>
      <c r="D43" s="640"/>
      <c r="E43" s="640"/>
      <c r="F43" s="640"/>
      <c r="G43" s="640"/>
      <c r="H43" s="640"/>
      <c r="I43" s="640"/>
    </row>
    <row r="44" spans="1:9" ht="33.75" customHeight="1" x14ac:dyDescent="0.2">
      <c r="A44" s="640"/>
      <c r="B44" s="640"/>
      <c r="C44" s="640"/>
      <c r="D44" s="640"/>
      <c r="E44" s="640"/>
      <c r="F44" s="640"/>
      <c r="G44" s="640"/>
      <c r="H44" s="640"/>
      <c r="I44" s="640"/>
    </row>
  </sheetData>
  <mergeCells count="1">
    <mergeCell ref="A8:I44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workbookViewId="0"/>
  </sheetViews>
  <sheetFormatPr defaultRowHeight="12" x14ac:dyDescent="0.2"/>
  <cols>
    <col min="1" max="1" width="26.7109375" style="1" customWidth="1"/>
    <col min="2" max="13" width="8.85546875" style="1" customWidth="1"/>
    <col min="14" max="14" width="10.855468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23" customFormat="1" ht="18.75" x14ac:dyDescent="0.3">
      <c r="A1" s="121" t="s">
        <v>253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94" t="str">
        <f>Obsah!$A$1</f>
        <v>I. čtvrtletí 2016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646"/>
      <c r="B3" s="648" t="s">
        <v>298</v>
      </c>
      <c r="C3" s="648"/>
      <c r="D3" s="648"/>
      <c r="E3" s="648" t="s">
        <v>303</v>
      </c>
      <c r="F3" s="648"/>
      <c r="G3" s="648"/>
      <c r="H3" s="648" t="s">
        <v>304</v>
      </c>
      <c r="I3" s="648"/>
      <c r="J3" s="648"/>
      <c r="K3" s="648" t="s">
        <v>305</v>
      </c>
      <c r="L3" s="648"/>
      <c r="M3" s="648"/>
      <c r="N3" s="646" t="s">
        <v>72</v>
      </c>
    </row>
    <row r="4" spans="1:14" x14ac:dyDescent="0.2">
      <c r="A4" s="647"/>
      <c r="B4" s="280" t="s">
        <v>83</v>
      </c>
      <c r="C4" s="280" t="s">
        <v>84</v>
      </c>
      <c r="D4" s="280" t="s">
        <v>85</v>
      </c>
      <c r="E4" s="280" t="s">
        <v>86</v>
      </c>
      <c r="F4" s="280" t="s">
        <v>87</v>
      </c>
      <c r="G4" s="280" t="s">
        <v>88</v>
      </c>
      <c r="H4" s="280" t="s">
        <v>89</v>
      </c>
      <c r="I4" s="280" t="s">
        <v>90</v>
      </c>
      <c r="J4" s="280" t="s">
        <v>91</v>
      </c>
      <c r="K4" s="280" t="s">
        <v>92</v>
      </c>
      <c r="L4" s="280" t="s">
        <v>93</v>
      </c>
      <c r="M4" s="280" t="s">
        <v>94</v>
      </c>
      <c r="N4" s="647"/>
    </row>
    <row r="5" spans="1:14" s="91" customFormat="1" ht="14.25" customHeight="1" x14ac:dyDescent="0.2">
      <c r="A5" s="641" t="s">
        <v>33</v>
      </c>
      <c r="B5" s="643">
        <f>SUM(B6:D6)</f>
        <v>23111.965391000002</v>
      </c>
      <c r="C5" s="644"/>
      <c r="D5" s="645"/>
      <c r="E5" s="649">
        <f>SUM(E6:G6)</f>
        <v>0</v>
      </c>
      <c r="F5" s="650"/>
      <c r="G5" s="651"/>
      <c r="H5" s="649">
        <f>SUM(H6:J6)</f>
        <v>0</v>
      </c>
      <c r="I5" s="650"/>
      <c r="J5" s="651"/>
      <c r="K5" s="649">
        <f>SUM(K6:M6)</f>
        <v>0</v>
      </c>
      <c r="L5" s="650"/>
      <c r="M5" s="651"/>
      <c r="N5" s="652">
        <f>SUM(N7:N14)</f>
        <v>23111.965391000002</v>
      </c>
    </row>
    <row r="6" spans="1:14" s="91" customFormat="1" ht="14.25" customHeight="1" x14ac:dyDescent="0.2">
      <c r="A6" s="642"/>
      <c r="B6" s="457">
        <f t="shared" ref="B6:M6" si="0">SUM(B7:B14)</f>
        <v>7815.0230250000013</v>
      </c>
      <c r="C6" s="458">
        <f t="shared" si="0"/>
        <v>7266.6922900000027</v>
      </c>
      <c r="D6" s="460">
        <f t="shared" si="0"/>
        <v>8030.2500759999957</v>
      </c>
      <c r="E6" s="461">
        <f t="shared" si="0"/>
        <v>0</v>
      </c>
      <c r="F6" s="462">
        <f t="shared" si="0"/>
        <v>0</v>
      </c>
      <c r="G6" s="463">
        <f t="shared" si="0"/>
        <v>0</v>
      </c>
      <c r="H6" s="461">
        <f t="shared" si="0"/>
        <v>0</v>
      </c>
      <c r="I6" s="462">
        <f t="shared" si="0"/>
        <v>0</v>
      </c>
      <c r="J6" s="463">
        <f t="shared" si="0"/>
        <v>0</v>
      </c>
      <c r="K6" s="461">
        <f t="shared" si="0"/>
        <v>0</v>
      </c>
      <c r="L6" s="462">
        <f t="shared" si="0"/>
        <v>0</v>
      </c>
      <c r="M6" s="463">
        <f t="shared" si="0"/>
        <v>0</v>
      </c>
      <c r="N6" s="653"/>
    </row>
    <row r="7" spans="1:14" x14ac:dyDescent="0.2">
      <c r="A7" s="248" t="s">
        <v>0</v>
      </c>
      <c r="B7" s="253">
        <v>2313.8798400000001</v>
      </c>
      <c r="C7" s="12">
        <v>2280.2564500000003</v>
      </c>
      <c r="D7" s="254">
        <v>2732.82134</v>
      </c>
      <c r="E7" s="284">
        <v>0</v>
      </c>
      <c r="F7" s="285">
        <v>0</v>
      </c>
      <c r="G7" s="286">
        <v>0</v>
      </c>
      <c r="H7" s="284">
        <v>0</v>
      </c>
      <c r="I7" s="285">
        <v>0</v>
      </c>
      <c r="J7" s="286">
        <v>0</v>
      </c>
      <c r="K7" s="284">
        <v>0</v>
      </c>
      <c r="L7" s="285">
        <v>0</v>
      </c>
      <c r="M7" s="286">
        <v>0</v>
      </c>
      <c r="N7" s="257">
        <f t="shared" ref="N7:N14" si="1">SUM(B7:M7)</f>
        <v>7326.9576300000008</v>
      </c>
    </row>
    <row r="8" spans="1:14" ht="12.75" customHeight="1" x14ac:dyDescent="0.2">
      <c r="A8" s="249" t="s">
        <v>29</v>
      </c>
      <c r="B8" s="251">
        <v>4451.7141880000008</v>
      </c>
      <c r="C8" s="13">
        <v>3939.0027020000002</v>
      </c>
      <c r="D8" s="252">
        <v>4218.1905909999969</v>
      </c>
      <c r="E8" s="281">
        <v>0</v>
      </c>
      <c r="F8" s="282">
        <v>0</v>
      </c>
      <c r="G8" s="283">
        <v>0</v>
      </c>
      <c r="H8" s="281">
        <v>0</v>
      </c>
      <c r="I8" s="282">
        <v>0</v>
      </c>
      <c r="J8" s="283">
        <v>0</v>
      </c>
      <c r="K8" s="281">
        <v>0</v>
      </c>
      <c r="L8" s="282">
        <v>0</v>
      </c>
      <c r="M8" s="283">
        <v>0</v>
      </c>
      <c r="N8" s="258">
        <f t="shared" si="1"/>
        <v>12608.907480999998</v>
      </c>
    </row>
    <row r="9" spans="1:14" x14ac:dyDescent="0.2">
      <c r="A9" s="249" t="s">
        <v>30</v>
      </c>
      <c r="B9" s="251">
        <v>373.43442999999991</v>
      </c>
      <c r="C9" s="13">
        <v>262.54714999999999</v>
      </c>
      <c r="D9" s="252">
        <v>224.72645</v>
      </c>
      <c r="E9" s="281">
        <v>0</v>
      </c>
      <c r="F9" s="282">
        <v>0</v>
      </c>
      <c r="G9" s="283">
        <v>0</v>
      </c>
      <c r="H9" s="281">
        <v>0</v>
      </c>
      <c r="I9" s="282">
        <v>0</v>
      </c>
      <c r="J9" s="283">
        <v>0</v>
      </c>
      <c r="K9" s="281">
        <v>0</v>
      </c>
      <c r="L9" s="282">
        <v>0</v>
      </c>
      <c r="M9" s="283">
        <v>0</v>
      </c>
      <c r="N9" s="258">
        <f t="shared" si="1"/>
        <v>860.70802999999989</v>
      </c>
    </row>
    <row r="10" spans="1:14" ht="12.75" customHeight="1" x14ac:dyDescent="0.2">
      <c r="A10" s="249" t="s">
        <v>31</v>
      </c>
      <c r="B10" s="251">
        <v>324.37280900000047</v>
      </c>
      <c r="C10" s="13">
        <v>307.61748599999999</v>
      </c>
      <c r="D10" s="252">
        <v>325.21492299999983</v>
      </c>
      <c r="E10" s="281">
        <v>0</v>
      </c>
      <c r="F10" s="282">
        <v>0</v>
      </c>
      <c r="G10" s="283">
        <v>0</v>
      </c>
      <c r="H10" s="281">
        <v>0</v>
      </c>
      <c r="I10" s="282">
        <v>0</v>
      </c>
      <c r="J10" s="283">
        <v>0</v>
      </c>
      <c r="K10" s="281">
        <v>0</v>
      </c>
      <c r="L10" s="282">
        <v>0</v>
      </c>
      <c r="M10" s="283">
        <v>0</v>
      </c>
      <c r="N10" s="258">
        <f t="shared" si="1"/>
        <v>957.20521800000029</v>
      </c>
    </row>
    <row r="11" spans="1:14" ht="12.75" customHeight="1" x14ac:dyDescent="0.2">
      <c r="A11" s="249" t="s">
        <v>3</v>
      </c>
      <c r="B11" s="251">
        <v>129.74687900000004</v>
      </c>
      <c r="C11" s="13">
        <v>211.83301600000007</v>
      </c>
      <c r="D11" s="252">
        <v>252.16900999999967</v>
      </c>
      <c r="E11" s="281">
        <v>0</v>
      </c>
      <c r="F11" s="282">
        <v>0</v>
      </c>
      <c r="G11" s="283">
        <v>0</v>
      </c>
      <c r="H11" s="281">
        <v>0</v>
      </c>
      <c r="I11" s="282">
        <v>0</v>
      </c>
      <c r="J11" s="283">
        <v>0</v>
      </c>
      <c r="K11" s="281">
        <v>0</v>
      </c>
      <c r="L11" s="282">
        <v>0</v>
      </c>
      <c r="M11" s="283">
        <v>0</v>
      </c>
      <c r="N11" s="258">
        <f t="shared" si="1"/>
        <v>593.7489049999997</v>
      </c>
    </row>
    <row r="12" spans="1:14" ht="12.75" customHeight="1" x14ac:dyDescent="0.2">
      <c r="A12" s="249" t="s">
        <v>32</v>
      </c>
      <c r="B12" s="251">
        <v>119.36107000000001</v>
      </c>
      <c r="C12" s="13">
        <v>106.94638</v>
      </c>
      <c r="D12" s="252">
        <v>80.258490000000009</v>
      </c>
      <c r="E12" s="281">
        <v>0</v>
      </c>
      <c r="F12" s="282">
        <v>0</v>
      </c>
      <c r="G12" s="283">
        <v>0</v>
      </c>
      <c r="H12" s="281">
        <v>0</v>
      </c>
      <c r="I12" s="282">
        <v>0</v>
      </c>
      <c r="J12" s="283">
        <v>0</v>
      </c>
      <c r="K12" s="281">
        <v>0</v>
      </c>
      <c r="L12" s="282">
        <v>0</v>
      </c>
      <c r="M12" s="283">
        <v>0</v>
      </c>
      <c r="N12" s="258">
        <f t="shared" si="1"/>
        <v>306.56594000000001</v>
      </c>
    </row>
    <row r="13" spans="1:14" ht="12.75" customHeight="1" x14ac:dyDescent="0.2">
      <c r="A13" s="249" t="s">
        <v>1</v>
      </c>
      <c r="B13" s="251">
        <v>50.654874000000007</v>
      </c>
      <c r="C13" s="13">
        <v>67.511023999999992</v>
      </c>
      <c r="D13" s="252">
        <v>42.493060000000007</v>
      </c>
      <c r="E13" s="281">
        <v>0</v>
      </c>
      <c r="F13" s="282">
        <v>0</v>
      </c>
      <c r="G13" s="283">
        <v>0</v>
      </c>
      <c r="H13" s="281">
        <v>0</v>
      </c>
      <c r="I13" s="282">
        <v>0</v>
      </c>
      <c r="J13" s="283">
        <v>0</v>
      </c>
      <c r="K13" s="281">
        <v>0</v>
      </c>
      <c r="L13" s="282">
        <v>0</v>
      </c>
      <c r="M13" s="283">
        <v>0</v>
      </c>
      <c r="N13" s="258">
        <f t="shared" si="1"/>
        <v>160.65895800000001</v>
      </c>
    </row>
    <row r="14" spans="1:14" ht="12.75" customHeight="1" thickBot="1" x14ac:dyDescent="0.25">
      <c r="A14" s="260" t="s">
        <v>2</v>
      </c>
      <c r="B14" s="464">
        <v>51.858934999999498</v>
      </c>
      <c r="C14" s="465">
        <v>90.978082000000214</v>
      </c>
      <c r="D14" s="466">
        <v>154.37621199999938</v>
      </c>
      <c r="E14" s="467">
        <v>0</v>
      </c>
      <c r="F14" s="468">
        <v>0</v>
      </c>
      <c r="G14" s="469">
        <v>0</v>
      </c>
      <c r="H14" s="467">
        <v>0</v>
      </c>
      <c r="I14" s="468">
        <v>0</v>
      </c>
      <c r="J14" s="469">
        <v>0</v>
      </c>
      <c r="K14" s="467">
        <v>0</v>
      </c>
      <c r="L14" s="468">
        <v>0</v>
      </c>
      <c r="M14" s="469">
        <v>0</v>
      </c>
      <c r="N14" s="470">
        <f t="shared" si="1"/>
        <v>297.2132289999991</v>
      </c>
    </row>
    <row r="15" spans="1:14" ht="12.75" customHeight="1" x14ac:dyDescent="0.2">
      <c r="A15" s="654" t="s">
        <v>319</v>
      </c>
      <c r="B15" s="656">
        <f>SUM(B16:D16)</f>
        <v>1586.3852119999997</v>
      </c>
      <c r="C15" s="657"/>
      <c r="D15" s="658"/>
      <c r="E15" s="659">
        <f>SUM(E16:G16)</f>
        <v>0</v>
      </c>
      <c r="F15" s="660"/>
      <c r="G15" s="661"/>
      <c r="H15" s="659">
        <f>SUM(H16:J16)</f>
        <v>0</v>
      </c>
      <c r="I15" s="660"/>
      <c r="J15" s="661"/>
      <c r="K15" s="659">
        <f>SUM(K16:M16)</f>
        <v>0</v>
      </c>
      <c r="L15" s="660"/>
      <c r="M15" s="661"/>
      <c r="N15" s="655">
        <f>SUM(N17:N24)</f>
        <v>1586.3852119999995</v>
      </c>
    </row>
    <row r="16" spans="1:14" s="91" customFormat="1" ht="12.75" customHeight="1" x14ac:dyDescent="0.2">
      <c r="A16" s="642"/>
      <c r="B16" s="457">
        <f t="shared" ref="B16:M16" si="2">SUM(B17:B24)</f>
        <v>542.72488699999963</v>
      </c>
      <c r="C16" s="458">
        <f t="shared" si="2"/>
        <v>503.374122</v>
      </c>
      <c r="D16" s="460">
        <f t="shared" si="2"/>
        <v>540.286203</v>
      </c>
      <c r="E16" s="461">
        <f t="shared" si="2"/>
        <v>0</v>
      </c>
      <c r="F16" s="462">
        <f t="shared" si="2"/>
        <v>0</v>
      </c>
      <c r="G16" s="463">
        <f t="shared" si="2"/>
        <v>0</v>
      </c>
      <c r="H16" s="461">
        <f t="shared" si="2"/>
        <v>0</v>
      </c>
      <c r="I16" s="462">
        <f t="shared" si="2"/>
        <v>0</v>
      </c>
      <c r="J16" s="463">
        <f t="shared" si="2"/>
        <v>0</v>
      </c>
      <c r="K16" s="461">
        <f t="shared" si="2"/>
        <v>0</v>
      </c>
      <c r="L16" s="462">
        <f t="shared" si="2"/>
        <v>0</v>
      </c>
      <c r="M16" s="463">
        <f t="shared" si="2"/>
        <v>0</v>
      </c>
      <c r="N16" s="653"/>
    </row>
    <row r="17" spans="1:14" ht="12.75" customHeight="1" x14ac:dyDescent="0.2">
      <c r="A17" s="248" t="s">
        <v>0</v>
      </c>
      <c r="B17" s="253">
        <v>124.89533</v>
      </c>
      <c r="C17" s="12">
        <v>122.24773999999999</v>
      </c>
      <c r="D17" s="254">
        <v>147.05391</v>
      </c>
      <c r="E17" s="284">
        <v>0</v>
      </c>
      <c r="F17" s="285">
        <v>0</v>
      </c>
      <c r="G17" s="286">
        <v>0</v>
      </c>
      <c r="H17" s="284">
        <v>0</v>
      </c>
      <c r="I17" s="285">
        <v>0</v>
      </c>
      <c r="J17" s="286">
        <v>0</v>
      </c>
      <c r="K17" s="284">
        <v>0</v>
      </c>
      <c r="L17" s="285">
        <v>0</v>
      </c>
      <c r="M17" s="286">
        <v>0</v>
      </c>
      <c r="N17" s="257">
        <f t="shared" ref="N17:N24" si="3">SUM(B17:M17)</f>
        <v>394.19698</v>
      </c>
    </row>
    <row r="18" spans="1:14" ht="12.75" customHeight="1" x14ac:dyDescent="0.2">
      <c r="A18" s="249" t="s">
        <v>29</v>
      </c>
      <c r="B18" s="251">
        <v>391.87508199999974</v>
      </c>
      <c r="C18" s="13">
        <v>355.43644799999993</v>
      </c>
      <c r="D18" s="252">
        <v>365.93301399999996</v>
      </c>
      <c r="E18" s="281">
        <v>0</v>
      </c>
      <c r="F18" s="282">
        <v>0</v>
      </c>
      <c r="G18" s="283">
        <v>0</v>
      </c>
      <c r="H18" s="281">
        <v>0</v>
      </c>
      <c r="I18" s="282">
        <v>0</v>
      </c>
      <c r="J18" s="283">
        <v>0</v>
      </c>
      <c r="K18" s="281">
        <v>0</v>
      </c>
      <c r="L18" s="282">
        <v>0</v>
      </c>
      <c r="M18" s="283">
        <v>0</v>
      </c>
      <c r="N18" s="258">
        <f t="shared" si="3"/>
        <v>1113.2445439999997</v>
      </c>
    </row>
    <row r="19" spans="1:14" ht="12.75" customHeight="1" x14ac:dyDescent="0.2">
      <c r="A19" s="249" t="s">
        <v>30</v>
      </c>
      <c r="B19" s="251">
        <v>3.2245700000000004</v>
      </c>
      <c r="C19" s="13">
        <v>2.7236570000000002</v>
      </c>
      <c r="D19" s="252">
        <v>2.3219589999999997</v>
      </c>
      <c r="E19" s="281">
        <v>0</v>
      </c>
      <c r="F19" s="282">
        <v>0</v>
      </c>
      <c r="G19" s="283">
        <v>0</v>
      </c>
      <c r="H19" s="281">
        <v>0</v>
      </c>
      <c r="I19" s="282">
        <v>0</v>
      </c>
      <c r="J19" s="283">
        <v>0</v>
      </c>
      <c r="K19" s="281">
        <v>0</v>
      </c>
      <c r="L19" s="282">
        <v>0</v>
      </c>
      <c r="M19" s="283">
        <v>0</v>
      </c>
      <c r="N19" s="258">
        <f t="shared" si="3"/>
        <v>8.2701860000000007</v>
      </c>
    </row>
    <row r="20" spans="1:14" ht="12.75" customHeight="1" x14ac:dyDescent="0.2">
      <c r="A20" s="249" t="s">
        <v>31</v>
      </c>
      <c r="B20" s="251">
        <v>18.16858800000001</v>
      </c>
      <c r="C20" s="13">
        <v>17.530735000000007</v>
      </c>
      <c r="D20" s="252">
        <v>19.477827000000016</v>
      </c>
      <c r="E20" s="281">
        <v>0</v>
      </c>
      <c r="F20" s="282">
        <v>0</v>
      </c>
      <c r="G20" s="283">
        <v>0</v>
      </c>
      <c r="H20" s="281">
        <v>0</v>
      </c>
      <c r="I20" s="282">
        <v>0</v>
      </c>
      <c r="J20" s="283">
        <v>0</v>
      </c>
      <c r="K20" s="281">
        <v>0</v>
      </c>
      <c r="L20" s="282">
        <v>0</v>
      </c>
      <c r="M20" s="283">
        <v>0</v>
      </c>
      <c r="N20" s="258">
        <f t="shared" si="3"/>
        <v>55.17715000000004</v>
      </c>
    </row>
    <row r="21" spans="1:14" ht="12.75" customHeight="1" x14ac:dyDescent="0.2">
      <c r="A21" s="249" t="s">
        <v>3</v>
      </c>
      <c r="B21" s="251">
        <v>1.4160299999999997</v>
      </c>
      <c r="C21" s="13">
        <v>1.9489589999999983</v>
      </c>
      <c r="D21" s="252">
        <v>2.104961999999996</v>
      </c>
      <c r="E21" s="281">
        <v>0</v>
      </c>
      <c r="F21" s="282">
        <v>0</v>
      </c>
      <c r="G21" s="283">
        <v>0</v>
      </c>
      <c r="H21" s="281">
        <v>0</v>
      </c>
      <c r="I21" s="282">
        <v>0</v>
      </c>
      <c r="J21" s="283">
        <v>0</v>
      </c>
      <c r="K21" s="281">
        <v>0</v>
      </c>
      <c r="L21" s="282">
        <v>0</v>
      </c>
      <c r="M21" s="283">
        <v>0</v>
      </c>
      <c r="N21" s="258">
        <f t="shared" si="3"/>
        <v>5.4699509999999938</v>
      </c>
    </row>
    <row r="22" spans="1:14" ht="12.75" customHeight="1" x14ac:dyDescent="0.2">
      <c r="A22" s="249" t="s">
        <v>32</v>
      </c>
      <c r="B22" s="251">
        <v>1.5030299999999697</v>
      </c>
      <c r="C22" s="13">
        <v>1.3692100000000209</v>
      </c>
      <c r="D22" s="252">
        <v>1.1417399999999907</v>
      </c>
      <c r="E22" s="281">
        <v>0</v>
      </c>
      <c r="F22" s="282">
        <v>0</v>
      </c>
      <c r="G22" s="283">
        <v>0</v>
      </c>
      <c r="H22" s="281">
        <v>0</v>
      </c>
      <c r="I22" s="282">
        <v>0</v>
      </c>
      <c r="J22" s="283">
        <v>0</v>
      </c>
      <c r="K22" s="281">
        <v>0</v>
      </c>
      <c r="L22" s="282">
        <v>0</v>
      </c>
      <c r="M22" s="283">
        <v>0</v>
      </c>
      <c r="N22" s="258">
        <f t="shared" si="3"/>
        <v>4.0139799999999815</v>
      </c>
    </row>
    <row r="23" spans="1:14" ht="12.75" customHeight="1" x14ac:dyDescent="0.2">
      <c r="A23" s="249" t="s">
        <v>1</v>
      </c>
      <c r="B23" s="251">
        <v>0.90725199999999984</v>
      </c>
      <c r="C23" s="13">
        <v>1.1195430000000002</v>
      </c>
      <c r="D23" s="252">
        <v>0.71206700000000023</v>
      </c>
      <c r="E23" s="281">
        <v>0</v>
      </c>
      <c r="F23" s="282">
        <v>0</v>
      </c>
      <c r="G23" s="283">
        <v>0</v>
      </c>
      <c r="H23" s="281">
        <v>0</v>
      </c>
      <c r="I23" s="282">
        <v>0</v>
      </c>
      <c r="J23" s="283">
        <v>0</v>
      </c>
      <c r="K23" s="281">
        <v>0</v>
      </c>
      <c r="L23" s="282">
        <v>0</v>
      </c>
      <c r="M23" s="283">
        <v>0</v>
      </c>
      <c r="N23" s="258">
        <f t="shared" si="3"/>
        <v>2.7388620000000001</v>
      </c>
    </row>
    <row r="24" spans="1:14" ht="12.75" customHeight="1" thickBot="1" x14ac:dyDescent="0.25">
      <c r="A24" s="260" t="s">
        <v>2</v>
      </c>
      <c r="B24" s="464">
        <v>0.7350049999999948</v>
      </c>
      <c r="C24" s="465">
        <v>0.99782999999999777</v>
      </c>
      <c r="D24" s="466">
        <v>1.5407239999999931</v>
      </c>
      <c r="E24" s="467">
        <v>0</v>
      </c>
      <c r="F24" s="468">
        <v>0</v>
      </c>
      <c r="G24" s="469">
        <v>0</v>
      </c>
      <c r="H24" s="467">
        <v>0</v>
      </c>
      <c r="I24" s="468">
        <v>0</v>
      </c>
      <c r="J24" s="469">
        <v>0</v>
      </c>
      <c r="K24" s="467">
        <v>0</v>
      </c>
      <c r="L24" s="468">
        <v>0</v>
      </c>
      <c r="M24" s="469">
        <v>0</v>
      </c>
      <c r="N24" s="470">
        <f t="shared" si="3"/>
        <v>3.2735589999999855</v>
      </c>
    </row>
    <row r="25" spans="1:14" ht="12.75" customHeight="1" x14ac:dyDescent="0.2">
      <c r="A25" s="654" t="s">
        <v>320</v>
      </c>
      <c r="B25" s="656">
        <f>SUM(B26:D26)</f>
        <v>388.09121800000008</v>
      </c>
      <c r="C25" s="657"/>
      <c r="D25" s="658"/>
      <c r="E25" s="659">
        <f>SUM(E26:G26)</f>
        <v>0</v>
      </c>
      <c r="F25" s="660"/>
      <c r="G25" s="661"/>
      <c r="H25" s="659">
        <f>SUM(H26:J26)</f>
        <v>0</v>
      </c>
      <c r="I25" s="660"/>
      <c r="J25" s="661"/>
      <c r="K25" s="659">
        <f>SUM(K26:M26)</f>
        <v>0</v>
      </c>
      <c r="L25" s="660"/>
      <c r="M25" s="661"/>
      <c r="N25" s="655">
        <f>SUM(N27:N30)</f>
        <v>388.09121800000003</v>
      </c>
    </row>
    <row r="26" spans="1:14" s="91" customFormat="1" ht="13.5" customHeight="1" x14ac:dyDescent="0.2">
      <c r="A26" s="642"/>
      <c r="B26" s="457">
        <f t="shared" ref="B26:M26" si="4">SUM(B27:B30)</f>
        <v>144.59546900000004</v>
      </c>
      <c r="C26" s="458">
        <f t="shared" si="4"/>
        <v>119.39369600000001</v>
      </c>
      <c r="D26" s="460">
        <f t="shared" si="4"/>
        <v>124.10205300000001</v>
      </c>
      <c r="E26" s="461">
        <f t="shared" si="4"/>
        <v>0</v>
      </c>
      <c r="F26" s="462">
        <f t="shared" si="4"/>
        <v>0</v>
      </c>
      <c r="G26" s="463">
        <f t="shared" si="4"/>
        <v>0</v>
      </c>
      <c r="H26" s="461">
        <f t="shared" si="4"/>
        <v>0</v>
      </c>
      <c r="I26" s="462">
        <f t="shared" si="4"/>
        <v>0</v>
      </c>
      <c r="J26" s="463">
        <f t="shared" si="4"/>
        <v>0</v>
      </c>
      <c r="K26" s="461">
        <f t="shared" si="4"/>
        <v>0</v>
      </c>
      <c r="L26" s="462">
        <f t="shared" si="4"/>
        <v>0</v>
      </c>
      <c r="M26" s="463">
        <f t="shared" si="4"/>
        <v>0</v>
      </c>
      <c r="N26" s="653"/>
    </row>
    <row r="27" spans="1:14" ht="12" customHeight="1" x14ac:dyDescent="0.2">
      <c r="A27" s="248" t="s">
        <v>0</v>
      </c>
      <c r="B27" s="253">
        <v>0.50545000000000007</v>
      </c>
      <c r="C27" s="12">
        <v>0.38118999999999997</v>
      </c>
      <c r="D27" s="254">
        <v>0.38388</v>
      </c>
      <c r="E27" s="284">
        <v>0</v>
      </c>
      <c r="F27" s="285">
        <v>0</v>
      </c>
      <c r="G27" s="286">
        <v>0</v>
      </c>
      <c r="H27" s="284">
        <v>0</v>
      </c>
      <c r="I27" s="285">
        <v>0</v>
      </c>
      <c r="J27" s="286">
        <v>0</v>
      </c>
      <c r="K27" s="284">
        <v>0</v>
      </c>
      <c r="L27" s="285">
        <v>0</v>
      </c>
      <c r="M27" s="286">
        <v>0</v>
      </c>
      <c r="N27" s="257">
        <f>SUM(B27:M27)</f>
        <v>1.2705200000000001</v>
      </c>
    </row>
    <row r="28" spans="1:14" ht="12.75" customHeight="1" x14ac:dyDescent="0.2">
      <c r="A28" s="249" t="s">
        <v>29</v>
      </c>
      <c r="B28" s="251">
        <v>139.89933800000006</v>
      </c>
      <c r="C28" s="13">
        <v>115.239575</v>
      </c>
      <c r="D28" s="252">
        <v>119.30788600000001</v>
      </c>
      <c r="E28" s="281">
        <v>0</v>
      </c>
      <c r="F28" s="282">
        <v>0</v>
      </c>
      <c r="G28" s="283">
        <v>0</v>
      </c>
      <c r="H28" s="281">
        <v>0</v>
      </c>
      <c r="I28" s="282">
        <v>0</v>
      </c>
      <c r="J28" s="283">
        <v>0</v>
      </c>
      <c r="K28" s="281">
        <v>0</v>
      </c>
      <c r="L28" s="282">
        <v>0</v>
      </c>
      <c r="M28" s="283">
        <v>0</v>
      </c>
      <c r="N28" s="258">
        <f>SUM(B28:M28)</f>
        <v>374.44679900000006</v>
      </c>
    </row>
    <row r="29" spans="1:14" ht="12.75" customHeight="1" x14ac:dyDescent="0.2">
      <c r="A29" s="249" t="s">
        <v>30</v>
      </c>
      <c r="B29" s="251">
        <v>0.99273999999999996</v>
      </c>
      <c r="C29" s="13">
        <v>0.93591200000000008</v>
      </c>
      <c r="D29" s="252">
        <v>0.91478300000000001</v>
      </c>
      <c r="E29" s="281">
        <v>0</v>
      </c>
      <c r="F29" s="282">
        <v>0</v>
      </c>
      <c r="G29" s="283">
        <v>0</v>
      </c>
      <c r="H29" s="281">
        <v>0</v>
      </c>
      <c r="I29" s="282">
        <v>0</v>
      </c>
      <c r="J29" s="283">
        <v>0</v>
      </c>
      <c r="K29" s="281">
        <v>0</v>
      </c>
      <c r="L29" s="282">
        <v>0</v>
      </c>
      <c r="M29" s="283">
        <v>0</v>
      </c>
      <c r="N29" s="258">
        <f>SUM(B29:M29)</f>
        <v>2.8434349999999999</v>
      </c>
    </row>
    <row r="30" spans="1:14" ht="12" customHeight="1" thickBot="1" x14ac:dyDescent="0.25">
      <c r="A30" s="260" t="s">
        <v>31</v>
      </c>
      <c r="B30" s="464">
        <v>3.1979409999999997</v>
      </c>
      <c r="C30" s="465">
        <v>2.8370189999999984</v>
      </c>
      <c r="D30" s="466">
        <v>3.4955039999999999</v>
      </c>
      <c r="E30" s="467">
        <v>0</v>
      </c>
      <c r="F30" s="468">
        <v>0</v>
      </c>
      <c r="G30" s="469">
        <v>0</v>
      </c>
      <c r="H30" s="467">
        <v>0</v>
      </c>
      <c r="I30" s="468">
        <v>0</v>
      </c>
      <c r="J30" s="469">
        <v>0</v>
      </c>
      <c r="K30" s="467">
        <v>0</v>
      </c>
      <c r="L30" s="468">
        <v>0</v>
      </c>
      <c r="M30" s="469">
        <v>0</v>
      </c>
      <c r="N30" s="470">
        <f>SUM(B30:M30)</f>
        <v>9.5304639999999985</v>
      </c>
    </row>
    <row r="31" spans="1:14" ht="12" customHeight="1" x14ac:dyDescent="0.2">
      <c r="A31" s="654" t="s">
        <v>6</v>
      </c>
      <c r="B31" s="656">
        <f>SUM(B32:D32)</f>
        <v>21525.580179</v>
      </c>
      <c r="C31" s="657"/>
      <c r="D31" s="658"/>
      <c r="E31" s="659">
        <f>SUM(E32:G32)</f>
        <v>0</v>
      </c>
      <c r="F31" s="660"/>
      <c r="G31" s="661"/>
      <c r="H31" s="659">
        <f>SUM(H32:J32)</f>
        <v>0</v>
      </c>
      <c r="I31" s="660"/>
      <c r="J31" s="661"/>
      <c r="K31" s="659">
        <f>SUM(K32:M32)</f>
        <v>0</v>
      </c>
      <c r="L31" s="660"/>
      <c r="M31" s="661"/>
      <c r="N31" s="655">
        <f>SUM(N33:N40)</f>
        <v>21525.580179</v>
      </c>
    </row>
    <row r="32" spans="1:14" s="91" customFormat="1" x14ac:dyDescent="0.2">
      <c r="A32" s="642"/>
      <c r="B32" s="457">
        <f t="shared" ref="B32:M32" si="5">SUM(B33:B40)</f>
        <v>7272.2981380000019</v>
      </c>
      <c r="C32" s="458">
        <f t="shared" si="5"/>
        <v>6763.3181680000007</v>
      </c>
      <c r="D32" s="460">
        <f t="shared" si="5"/>
        <v>7489.9638729999961</v>
      </c>
      <c r="E32" s="461">
        <f t="shared" si="5"/>
        <v>0</v>
      </c>
      <c r="F32" s="462">
        <f t="shared" si="5"/>
        <v>0</v>
      </c>
      <c r="G32" s="463">
        <f t="shared" si="5"/>
        <v>0</v>
      </c>
      <c r="H32" s="461">
        <f t="shared" si="5"/>
        <v>0</v>
      </c>
      <c r="I32" s="462">
        <f t="shared" si="5"/>
        <v>0</v>
      </c>
      <c r="J32" s="463">
        <f t="shared" si="5"/>
        <v>0</v>
      </c>
      <c r="K32" s="461">
        <f t="shared" si="5"/>
        <v>0</v>
      </c>
      <c r="L32" s="462">
        <f t="shared" si="5"/>
        <v>0</v>
      </c>
      <c r="M32" s="463">
        <f t="shared" si="5"/>
        <v>0</v>
      </c>
      <c r="N32" s="653"/>
    </row>
    <row r="33" spans="1:14" ht="12" customHeight="1" x14ac:dyDescent="0.2">
      <c r="A33" s="248" t="s">
        <v>0</v>
      </c>
      <c r="B33" s="253">
        <f t="shared" ref="B33:M33" si="6">B7-B17</f>
        <v>2188.9845100000002</v>
      </c>
      <c r="C33" s="12">
        <f t="shared" si="6"/>
        <v>2158.0087100000005</v>
      </c>
      <c r="D33" s="254">
        <f t="shared" si="6"/>
        <v>2585.7674299999999</v>
      </c>
      <c r="E33" s="284">
        <f t="shared" si="6"/>
        <v>0</v>
      </c>
      <c r="F33" s="285">
        <f t="shared" si="6"/>
        <v>0</v>
      </c>
      <c r="G33" s="286">
        <f t="shared" si="6"/>
        <v>0</v>
      </c>
      <c r="H33" s="284">
        <f t="shared" si="6"/>
        <v>0</v>
      </c>
      <c r="I33" s="285">
        <f t="shared" si="6"/>
        <v>0</v>
      </c>
      <c r="J33" s="286">
        <f t="shared" si="6"/>
        <v>0</v>
      </c>
      <c r="K33" s="284">
        <f t="shared" si="6"/>
        <v>0</v>
      </c>
      <c r="L33" s="285">
        <f t="shared" si="6"/>
        <v>0</v>
      </c>
      <c r="M33" s="286">
        <f t="shared" si="6"/>
        <v>0</v>
      </c>
      <c r="N33" s="257">
        <f>SUM(B33:M33)</f>
        <v>6932.7606500000002</v>
      </c>
    </row>
    <row r="34" spans="1:14" ht="12" customHeight="1" x14ac:dyDescent="0.2">
      <c r="A34" s="249" t="s">
        <v>29</v>
      </c>
      <c r="B34" s="251">
        <f t="shared" ref="B34:M34" si="7">B8-B18</f>
        <v>4059.8391060000013</v>
      </c>
      <c r="C34" s="13">
        <f t="shared" si="7"/>
        <v>3583.5662540000003</v>
      </c>
      <c r="D34" s="252">
        <f t="shared" si="7"/>
        <v>3852.2575769999967</v>
      </c>
      <c r="E34" s="281">
        <f t="shared" si="7"/>
        <v>0</v>
      </c>
      <c r="F34" s="282">
        <f t="shared" si="7"/>
        <v>0</v>
      </c>
      <c r="G34" s="283">
        <f t="shared" si="7"/>
        <v>0</v>
      </c>
      <c r="H34" s="281">
        <f t="shared" si="7"/>
        <v>0</v>
      </c>
      <c r="I34" s="282">
        <f t="shared" si="7"/>
        <v>0</v>
      </c>
      <c r="J34" s="283">
        <f t="shared" si="7"/>
        <v>0</v>
      </c>
      <c r="K34" s="281">
        <f t="shared" si="7"/>
        <v>0</v>
      </c>
      <c r="L34" s="282">
        <f t="shared" si="7"/>
        <v>0</v>
      </c>
      <c r="M34" s="283">
        <f t="shared" si="7"/>
        <v>0</v>
      </c>
      <c r="N34" s="258">
        <f>SUM(B34:M34)</f>
        <v>11495.662936999997</v>
      </c>
    </row>
    <row r="35" spans="1:14" ht="12.75" customHeight="1" x14ac:dyDescent="0.2">
      <c r="A35" s="249" t="s">
        <v>30</v>
      </c>
      <c r="B35" s="251">
        <f t="shared" ref="B35:M35" si="8">B9-B19</f>
        <v>370.20985999999988</v>
      </c>
      <c r="C35" s="13">
        <f t="shared" si="8"/>
        <v>259.82349299999998</v>
      </c>
      <c r="D35" s="252">
        <f t="shared" si="8"/>
        <v>222.40449100000001</v>
      </c>
      <c r="E35" s="281">
        <f t="shared" si="8"/>
        <v>0</v>
      </c>
      <c r="F35" s="282">
        <f t="shared" si="8"/>
        <v>0</v>
      </c>
      <c r="G35" s="283">
        <f t="shared" si="8"/>
        <v>0</v>
      </c>
      <c r="H35" s="281">
        <f t="shared" si="8"/>
        <v>0</v>
      </c>
      <c r="I35" s="282">
        <f t="shared" si="8"/>
        <v>0</v>
      </c>
      <c r="J35" s="283">
        <f t="shared" si="8"/>
        <v>0</v>
      </c>
      <c r="K35" s="281">
        <f t="shared" si="8"/>
        <v>0</v>
      </c>
      <c r="L35" s="282">
        <f t="shared" si="8"/>
        <v>0</v>
      </c>
      <c r="M35" s="283">
        <f t="shared" si="8"/>
        <v>0</v>
      </c>
      <c r="N35" s="258">
        <f t="shared" ref="N35:N40" si="9">SUM(B35:M35)</f>
        <v>852.43784399999981</v>
      </c>
    </row>
    <row r="36" spans="1:14" ht="12.75" customHeight="1" x14ac:dyDescent="0.2">
      <c r="A36" s="249" t="s">
        <v>31</v>
      </c>
      <c r="B36" s="251">
        <f t="shared" ref="B36:M36" si="10">B10-B20</f>
        <v>306.20422100000047</v>
      </c>
      <c r="C36" s="13">
        <f t="shared" si="10"/>
        <v>290.08675099999999</v>
      </c>
      <c r="D36" s="252">
        <f t="shared" si="10"/>
        <v>305.73709599999984</v>
      </c>
      <c r="E36" s="281">
        <f t="shared" si="10"/>
        <v>0</v>
      </c>
      <c r="F36" s="282">
        <f t="shared" si="10"/>
        <v>0</v>
      </c>
      <c r="G36" s="283">
        <f t="shared" si="10"/>
        <v>0</v>
      </c>
      <c r="H36" s="281">
        <f t="shared" si="10"/>
        <v>0</v>
      </c>
      <c r="I36" s="282">
        <f t="shared" si="10"/>
        <v>0</v>
      </c>
      <c r="J36" s="283">
        <f t="shared" si="10"/>
        <v>0</v>
      </c>
      <c r="K36" s="281">
        <f t="shared" si="10"/>
        <v>0</v>
      </c>
      <c r="L36" s="282">
        <f t="shared" si="10"/>
        <v>0</v>
      </c>
      <c r="M36" s="283">
        <f t="shared" si="10"/>
        <v>0</v>
      </c>
      <c r="N36" s="258">
        <f t="shared" si="9"/>
        <v>902.0280680000003</v>
      </c>
    </row>
    <row r="37" spans="1:14" ht="12.75" customHeight="1" x14ac:dyDescent="0.2">
      <c r="A37" s="249" t="s">
        <v>3</v>
      </c>
      <c r="B37" s="251">
        <f t="shared" ref="B37:M37" si="11">B11-B21</f>
        <v>128.33084900000003</v>
      </c>
      <c r="C37" s="13">
        <f t="shared" si="11"/>
        <v>209.88405700000007</v>
      </c>
      <c r="D37" s="252">
        <f t="shared" si="11"/>
        <v>250.06404799999967</v>
      </c>
      <c r="E37" s="281">
        <f t="shared" si="11"/>
        <v>0</v>
      </c>
      <c r="F37" s="282">
        <f t="shared" si="11"/>
        <v>0</v>
      </c>
      <c r="G37" s="283">
        <f t="shared" si="11"/>
        <v>0</v>
      </c>
      <c r="H37" s="281">
        <f t="shared" si="11"/>
        <v>0</v>
      </c>
      <c r="I37" s="282">
        <f t="shared" si="11"/>
        <v>0</v>
      </c>
      <c r="J37" s="283">
        <f t="shared" si="11"/>
        <v>0</v>
      </c>
      <c r="K37" s="281">
        <f t="shared" si="11"/>
        <v>0</v>
      </c>
      <c r="L37" s="282">
        <f t="shared" si="11"/>
        <v>0</v>
      </c>
      <c r="M37" s="283">
        <f t="shared" si="11"/>
        <v>0</v>
      </c>
      <c r="N37" s="258">
        <f t="shared" si="9"/>
        <v>588.27895399999977</v>
      </c>
    </row>
    <row r="38" spans="1:14" ht="12.75" customHeight="1" x14ac:dyDescent="0.2">
      <c r="A38" s="249" t="s">
        <v>32</v>
      </c>
      <c r="B38" s="251">
        <f t="shared" ref="B38:M38" si="12">B12-B22</f>
        <v>117.85804000000005</v>
      </c>
      <c r="C38" s="13">
        <f t="shared" si="12"/>
        <v>105.57716999999998</v>
      </c>
      <c r="D38" s="252">
        <f t="shared" si="12"/>
        <v>79.116750000000025</v>
      </c>
      <c r="E38" s="281">
        <f t="shared" si="12"/>
        <v>0</v>
      </c>
      <c r="F38" s="282">
        <f t="shared" si="12"/>
        <v>0</v>
      </c>
      <c r="G38" s="283">
        <f t="shared" si="12"/>
        <v>0</v>
      </c>
      <c r="H38" s="281">
        <f t="shared" si="12"/>
        <v>0</v>
      </c>
      <c r="I38" s="282">
        <f t="shared" si="12"/>
        <v>0</v>
      </c>
      <c r="J38" s="283">
        <f t="shared" si="12"/>
        <v>0</v>
      </c>
      <c r="K38" s="281">
        <f t="shared" si="12"/>
        <v>0</v>
      </c>
      <c r="L38" s="282">
        <f t="shared" si="12"/>
        <v>0</v>
      </c>
      <c r="M38" s="283">
        <f t="shared" si="12"/>
        <v>0</v>
      </c>
      <c r="N38" s="258">
        <f t="shared" si="9"/>
        <v>302.55196000000007</v>
      </c>
    </row>
    <row r="39" spans="1:14" ht="12.75" customHeight="1" x14ac:dyDescent="0.2">
      <c r="A39" s="249" t="s">
        <v>1</v>
      </c>
      <c r="B39" s="251">
        <f t="shared" ref="B39:M39" si="13">B13-B23</f>
        <v>49.747622000000007</v>
      </c>
      <c r="C39" s="13">
        <f t="shared" si="13"/>
        <v>66.391480999999999</v>
      </c>
      <c r="D39" s="252">
        <f t="shared" si="13"/>
        <v>41.780993000000009</v>
      </c>
      <c r="E39" s="281">
        <f t="shared" si="13"/>
        <v>0</v>
      </c>
      <c r="F39" s="282">
        <f t="shared" si="13"/>
        <v>0</v>
      </c>
      <c r="G39" s="283">
        <f t="shared" si="13"/>
        <v>0</v>
      </c>
      <c r="H39" s="281">
        <f t="shared" si="13"/>
        <v>0</v>
      </c>
      <c r="I39" s="282">
        <f t="shared" si="13"/>
        <v>0</v>
      </c>
      <c r="J39" s="283">
        <f t="shared" si="13"/>
        <v>0</v>
      </c>
      <c r="K39" s="281">
        <f t="shared" si="13"/>
        <v>0</v>
      </c>
      <c r="L39" s="282">
        <f t="shared" si="13"/>
        <v>0</v>
      </c>
      <c r="M39" s="283">
        <f t="shared" si="13"/>
        <v>0</v>
      </c>
      <c r="N39" s="258">
        <f t="shared" si="9"/>
        <v>157.920096</v>
      </c>
    </row>
    <row r="40" spans="1:14" ht="12.75" thickBot="1" x14ac:dyDescent="0.25">
      <c r="A40" s="250" t="s">
        <v>2</v>
      </c>
      <c r="B40" s="255">
        <f t="shared" ref="B40:M40" si="14">B14-B24</f>
        <v>51.123929999999504</v>
      </c>
      <c r="C40" s="30">
        <f t="shared" si="14"/>
        <v>89.98025200000022</v>
      </c>
      <c r="D40" s="256">
        <f t="shared" si="14"/>
        <v>152.8354879999994</v>
      </c>
      <c r="E40" s="287">
        <f t="shared" si="14"/>
        <v>0</v>
      </c>
      <c r="F40" s="288">
        <f t="shared" si="14"/>
        <v>0</v>
      </c>
      <c r="G40" s="289">
        <f t="shared" si="14"/>
        <v>0</v>
      </c>
      <c r="H40" s="287">
        <f t="shared" si="14"/>
        <v>0</v>
      </c>
      <c r="I40" s="288">
        <f t="shared" si="14"/>
        <v>0</v>
      </c>
      <c r="J40" s="289">
        <f t="shared" si="14"/>
        <v>0</v>
      </c>
      <c r="K40" s="287">
        <f t="shared" si="14"/>
        <v>0</v>
      </c>
      <c r="L40" s="288">
        <f t="shared" si="14"/>
        <v>0</v>
      </c>
      <c r="M40" s="289">
        <f t="shared" si="14"/>
        <v>0</v>
      </c>
      <c r="N40" s="259">
        <f t="shared" si="9"/>
        <v>293.93966999999913</v>
      </c>
    </row>
    <row r="41" spans="1:14" s="106" customFormat="1" ht="11.25" x14ac:dyDescent="0.2">
      <c r="A41" s="15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148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4" x14ac:dyDescent="0.2">
      <c r="A45" s="18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</sheetData>
  <mergeCells count="30">
    <mergeCell ref="A31:A32"/>
    <mergeCell ref="B31:D31"/>
    <mergeCell ref="E31:G31"/>
    <mergeCell ref="H31:J31"/>
    <mergeCell ref="K31:M31"/>
    <mergeCell ref="N31:N32"/>
    <mergeCell ref="B25:D25"/>
    <mergeCell ref="E25:G25"/>
    <mergeCell ref="H25:J25"/>
    <mergeCell ref="K25:M25"/>
    <mergeCell ref="A25:A26"/>
    <mergeCell ref="N25:N26"/>
    <mergeCell ref="A15:A16"/>
    <mergeCell ref="B15:D15"/>
    <mergeCell ref="E15:G15"/>
    <mergeCell ref="H15:J15"/>
    <mergeCell ref="K15:M15"/>
    <mergeCell ref="N15:N16"/>
    <mergeCell ref="K5:M5"/>
    <mergeCell ref="N3:N4"/>
    <mergeCell ref="E5:G5"/>
    <mergeCell ref="H5:J5"/>
    <mergeCell ref="N5:N6"/>
    <mergeCell ref="H3:J3"/>
    <mergeCell ref="K3:M3"/>
    <mergeCell ref="A5:A6"/>
    <mergeCell ref="B5:D5"/>
    <mergeCell ref="A3:A4"/>
    <mergeCell ref="B3:D3"/>
    <mergeCell ref="E3:G3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zoomScaleNormal="100" workbookViewId="0"/>
  </sheetViews>
  <sheetFormatPr defaultRowHeight="12.75" x14ac:dyDescent="0.2"/>
  <cols>
    <col min="1" max="1" width="26.7109375" style="8" customWidth="1"/>
    <col min="2" max="13" width="9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21" t="s">
        <v>254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4" t="str">
        <f>Obsah!$A$1</f>
        <v>I. čtvrtletí 2016</v>
      </c>
    </row>
    <row r="2" spans="1:15" s="11" customFormat="1" ht="7.5" customHeight="1" x14ac:dyDescent="0.2"/>
    <row r="3" spans="1:15" s="11" customFormat="1" ht="12" x14ac:dyDescent="0.2">
      <c r="A3" s="646"/>
      <c r="B3" s="648" t="s">
        <v>298</v>
      </c>
      <c r="C3" s="648"/>
      <c r="D3" s="648"/>
      <c r="E3" s="648" t="s">
        <v>303</v>
      </c>
      <c r="F3" s="648"/>
      <c r="G3" s="648"/>
      <c r="H3" s="648" t="s">
        <v>304</v>
      </c>
      <c r="I3" s="648"/>
      <c r="J3" s="648"/>
      <c r="K3" s="648" t="s">
        <v>305</v>
      </c>
      <c r="L3" s="648"/>
      <c r="M3" s="648"/>
      <c r="N3" s="646" t="s">
        <v>72</v>
      </c>
    </row>
    <row r="4" spans="1:15" s="11" customFormat="1" ht="12" customHeight="1" x14ac:dyDescent="0.2">
      <c r="A4" s="647"/>
      <c r="B4" s="273" t="s">
        <v>83</v>
      </c>
      <c r="C4" s="273" t="s">
        <v>84</v>
      </c>
      <c r="D4" s="273" t="s">
        <v>85</v>
      </c>
      <c r="E4" s="273" t="s">
        <v>86</v>
      </c>
      <c r="F4" s="273" t="s">
        <v>87</v>
      </c>
      <c r="G4" s="273" t="s">
        <v>88</v>
      </c>
      <c r="H4" s="273" t="s">
        <v>89</v>
      </c>
      <c r="I4" s="273" t="s">
        <v>90</v>
      </c>
      <c r="J4" s="273" t="s">
        <v>91</v>
      </c>
      <c r="K4" s="273" t="s">
        <v>92</v>
      </c>
      <c r="L4" s="273" t="s">
        <v>93</v>
      </c>
      <c r="M4" s="273" t="s">
        <v>94</v>
      </c>
      <c r="N4" s="647"/>
    </row>
    <row r="5" spans="1:15" s="11" customFormat="1" ht="12" customHeight="1" x14ac:dyDescent="0.2">
      <c r="A5" s="641" t="s">
        <v>273</v>
      </c>
      <c r="B5" s="643">
        <f>SUM(B6:D6)</f>
        <v>-3439.8480060000002</v>
      </c>
      <c r="C5" s="644"/>
      <c r="D5" s="645"/>
      <c r="E5" s="649">
        <f t="shared" ref="E5" si="0">SUM(E6:G6)</f>
        <v>0</v>
      </c>
      <c r="F5" s="650"/>
      <c r="G5" s="651"/>
      <c r="H5" s="649">
        <f t="shared" ref="H5" si="1">SUM(H6:J6)</f>
        <v>0</v>
      </c>
      <c r="I5" s="650"/>
      <c r="J5" s="651"/>
      <c r="K5" s="649">
        <f t="shared" ref="K5" si="2">SUM(K6:M6)</f>
        <v>0</v>
      </c>
      <c r="L5" s="650"/>
      <c r="M5" s="651"/>
      <c r="N5" s="652">
        <f>SUM(B6:M6)</f>
        <v>-3439.8480060000002</v>
      </c>
    </row>
    <row r="6" spans="1:15" s="104" customFormat="1" ht="12" customHeight="1" x14ac:dyDescent="0.2">
      <c r="A6" s="642"/>
      <c r="B6" s="457">
        <f t="shared" ref="B6:M6" si="3">B7+B8+B9+B10</f>
        <v>-850.80474000000004</v>
      </c>
      <c r="C6" s="458">
        <f t="shared" si="3"/>
        <v>-1019.4527860000001</v>
      </c>
      <c r="D6" s="460">
        <f t="shared" si="3"/>
        <v>-1569.5904799999998</v>
      </c>
      <c r="E6" s="461">
        <f t="shared" si="3"/>
        <v>0</v>
      </c>
      <c r="F6" s="462">
        <f t="shared" si="3"/>
        <v>0</v>
      </c>
      <c r="G6" s="463">
        <f t="shared" si="3"/>
        <v>0</v>
      </c>
      <c r="H6" s="461">
        <f t="shared" si="3"/>
        <v>0</v>
      </c>
      <c r="I6" s="462">
        <f t="shared" si="3"/>
        <v>0</v>
      </c>
      <c r="J6" s="463">
        <f t="shared" si="3"/>
        <v>0</v>
      </c>
      <c r="K6" s="461">
        <f t="shared" si="3"/>
        <v>0</v>
      </c>
      <c r="L6" s="462">
        <f t="shared" si="3"/>
        <v>0</v>
      </c>
      <c r="M6" s="463">
        <f t="shared" si="3"/>
        <v>0</v>
      </c>
      <c r="N6" s="653"/>
    </row>
    <row r="7" spans="1:15" s="11" customFormat="1" ht="12" customHeight="1" x14ac:dyDescent="0.2">
      <c r="A7" s="248" t="s">
        <v>68</v>
      </c>
      <c r="B7" s="263">
        <v>1890.193</v>
      </c>
      <c r="C7" s="15">
        <v>1061.3230000000001</v>
      </c>
      <c r="D7" s="254">
        <v>1039.746136</v>
      </c>
      <c r="E7" s="290">
        <v>0</v>
      </c>
      <c r="F7" s="291">
        <v>0</v>
      </c>
      <c r="G7" s="286">
        <v>0</v>
      </c>
      <c r="H7" s="290">
        <v>0</v>
      </c>
      <c r="I7" s="291">
        <v>0</v>
      </c>
      <c r="J7" s="286">
        <v>0</v>
      </c>
      <c r="K7" s="290">
        <v>0</v>
      </c>
      <c r="L7" s="291">
        <v>0</v>
      </c>
      <c r="M7" s="286">
        <v>0</v>
      </c>
      <c r="N7" s="269">
        <f>SUM(B7:M7)</f>
        <v>3991.2621360000003</v>
      </c>
    </row>
    <row r="8" spans="1:15" s="11" customFormat="1" ht="12" customHeight="1" x14ac:dyDescent="0.2">
      <c r="A8" s="249" t="s">
        <v>69</v>
      </c>
      <c r="B8" s="262">
        <v>48.108474999999999</v>
      </c>
      <c r="C8" s="16">
        <v>38.355231000000003</v>
      </c>
      <c r="D8" s="252">
        <v>31.036968000000002</v>
      </c>
      <c r="E8" s="296">
        <v>0</v>
      </c>
      <c r="F8" s="297">
        <v>0</v>
      </c>
      <c r="G8" s="283">
        <v>0</v>
      </c>
      <c r="H8" s="296">
        <v>0</v>
      </c>
      <c r="I8" s="297">
        <v>0</v>
      </c>
      <c r="J8" s="283">
        <v>0</v>
      </c>
      <c r="K8" s="296">
        <v>0</v>
      </c>
      <c r="L8" s="297">
        <v>0</v>
      </c>
      <c r="M8" s="283">
        <v>0</v>
      </c>
      <c r="N8" s="270">
        <f>SUM(B8:M8)</f>
        <v>117.500674</v>
      </c>
    </row>
    <row r="9" spans="1:15" s="11" customFormat="1" ht="12" customHeight="1" x14ac:dyDescent="0.2">
      <c r="A9" s="249" t="s">
        <v>70</v>
      </c>
      <c r="B9" s="262">
        <v>-2744.866</v>
      </c>
      <c r="C9" s="16">
        <v>-2066.4360000000001</v>
      </c>
      <c r="D9" s="252">
        <v>-2582.3818019999999</v>
      </c>
      <c r="E9" s="296">
        <v>0</v>
      </c>
      <c r="F9" s="297">
        <v>0</v>
      </c>
      <c r="G9" s="283">
        <v>0</v>
      </c>
      <c r="H9" s="296">
        <v>0</v>
      </c>
      <c r="I9" s="297">
        <v>0</v>
      </c>
      <c r="J9" s="283">
        <v>0</v>
      </c>
      <c r="K9" s="296">
        <v>0</v>
      </c>
      <c r="L9" s="297">
        <v>0</v>
      </c>
      <c r="M9" s="283">
        <v>0</v>
      </c>
      <c r="N9" s="270">
        <f>SUM(B9:M9)</f>
        <v>-7393.6838019999996</v>
      </c>
    </row>
    <row r="10" spans="1:15" s="11" customFormat="1" ht="12" customHeight="1" thickBot="1" x14ac:dyDescent="0.25">
      <c r="A10" s="260" t="s">
        <v>71</v>
      </c>
      <c r="B10" s="471">
        <v>-44.240214999999999</v>
      </c>
      <c r="C10" s="472">
        <v>-52.695017</v>
      </c>
      <c r="D10" s="466">
        <v>-57.991782000000001</v>
      </c>
      <c r="E10" s="473">
        <v>0</v>
      </c>
      <c r="F10" s="474">
        <v>0</v>
      </c>
      <c r="G10" s="469">
        <v>0</v>
      </c>
      <c r="H10" s="473">
        <v>0</v>
      </c>
      <c r="I10" s="474">
        <v>0</v>
      </c>
      <c r="J10" s="469">
        <v>0</v>
      </c>
      <c r="K10" s="473">
        <v>0</v>
      </c>
      <c r="L10" s="474">
        <v>0</v>
      </c>
      <c r="M10" s="469">
        <v>0</v>
      </c>
      <c r="N10" s="271">
        <f>SUM(B10:M10)</f>
        <v>-154.92701399999999</v>
      </c>
      <c r="O10" s="105"/>
    </row>
    <row r="11" spans="1:15" s="11" customFormat="1" ht="12" customHeight="1" x14ac:dyDescent="0.2">
      <c r="A11" s="654" t="s">
        <v>274</v>
      </c>
      <c r="B11" s="656">
        <f>SUM(B12:D12)</f>
        <v>1178.8854099999999</v>
      </c>
      <c r="C11" s="657"/>
      <c r="D11" s="658"/>
      <c r="E11" s="659">
        <f t="shared" ref="E11" si="4">SUM(E12:G12)</f>
        <v>0</v>
      </c>
      <c r="F11" s="660"/>
      <c r="G11" s="661"/>
      <c r="H11" s="659">
        <f t="shared" ref="H11" si="5">SUM(H12:J12)</f>
        <v>0</v>
      </c>
      <c r="I11" s="660"/>
      <c r="J11" s="661"/>
      <c r="K11" s="659">
        <f t="shared" ref="K11" si="6">SUM(K12:M12)</f>
        <v>0</v>
      </c>
      <c r="L11" s="660"/>
      <c r="M11" s="661"/>
      <c r="N11" s="655">
        <f>N13+N14</f>
        <v>1178.8854099999999</v>
      </c>
      <c r="O11" s="105"/>
    </row>
    <row r="12" spans="1:15" s="104" customFormat="1" ht="12" customHeight="1" x14ac:dyDescent="0.2">
      <c r="A12" s="642"/>
      <c r="B12" s="457">
        <f>SUM(B13:B14)</f>
        <v>451.66082599999999</v>
      </c>
      <c r="C12" s="458">
        <f t="shared" ref="C12:M12" si="7">SUM(C13:C14)</f>
        <v>359.33048899999994</v>
      </c>
      <c r="D12" s="460">
        <f t="shared" si="7"/>
        <v>367.89409499999999</v>
      </c>
      <c r="E12" s="461">
        <f t="shared" si="7"/>
        <v>0</v>
      </c>
      <c r="F12" s="462">
        <f t="shared" si="7"/>
        <v>0</v>
      </c>
      <c r="G12" s="463">
        <f t="shared" si="7"/>
        <v>0</v>
      </c>
      <c r="H12" s="461">
        <f t="shared" si="7"/>
        <v>0</v>
      </c>
      <c r="I12" s="462">
        <f t="shared" si="7"/>
        <v>0</v>
      </c>
      <c r="J12" s="463">
        <f t="shared" si="7"/>
        <v>0</v>
      </c>
      <c r="K12" s="461">
        <f t="shared" si="7"/>
        <v>0</v>
      </c>
      <c r="L12" s="462">
        <f t="shared" si="7"/>
        <v>0</v>
      </c>
      <c r="M12" s="463">
        <f t="shared" si="7"/>
        <v>0</v>
      </c>
      <c r="N12" s="653"/>
      <c r="O12" s="105"/>
    </row>
    <row r="13" spans="1:15" s="11" customFormat="1" ht="12" customHeight="1" x14ac:dyDescent="0.2">
      <c r="A13" s="248" t="s">
        <v>81</v>
      </c>
      <c r="B13" s="263">
        <v>132.47300000000001</v>
      </c>
      <c r="C13" s="15">
        <v>78.091999999999999</v>
      </c>
      <c r="D13" s="264">
        <v>82.947691000000006</v>
      </c>
      <c r="E13" s="290">
        <v>0</v>
      </c>
      <c r="F13" s="291">
        <v>0</v>
      </c>
      <c r="G13" s="292">
        <v>0</v>
      </c>
      <c r="H13" s="290">
        <v>0</v>
      </c>
      <c r="I13" s="291">
        <v>0</v>
      </c>
      <c r="J13" s="292">
        <v>0</v>
      </c>
      <c r="K13" s="290">
        <v>0</v>
      </c>
      <c r="L13" s="291">
        <v>0</v>
      </c>
      <c r="M13" s="292">
        <v>0</v>
      </c>
      <c r="N13" s="269">
        <f>SUM(B13:M13)</f>
        <v>293.51269100000002</v>
      </c>
    </row>
    <row r="14" spans="1:15" s="11" customFormat="1" ht="12" customHeight="1" x14ac:dyDescent="0.2">
      <c r="A14" s="260" t="s">
        <v>82</v>
      </c>
      <c r="B14" s="265">
        <v>319.18782599999997</v>
      </c>
      <c r="C14" s="67">
        <v>281.23848899999996</v>
      </c>
      <c r="D14" s="266">
        <v>284.94640399999997</v>
      </c>
      <c r="E14" s="293">
        <v>0</v>
      </c>
      <c r="F14" s="294">
        <v>0</v>
      </c>
      <c r="G14" s="295">
        <v>0</v>
      </c>
      <c r="H14" s="293">
        <v>0</v>
      </c>
      <c r="I14" s="294">
        <v>0</v>
      </c>
      <c r="J14" s="295">
        <v>0</v>
      </c>
      <c r="K14" s="293">
        <v>0</v>
      </c>
      <c r="L14" s="294">
        <v>0</v>
      </c>
      <c r="M14" s="295">
        <v>0</v>
      </c>
      <c r="N14" s="271">
        <f>SUM(B14:M14)</f>
        <v>885.37271899999996</v>
      </c>
    </row>
    <row r="15" spans="1:15" s="11" customFormat="1" ht="1.5" customHeight="1" thickBot="1" x14ac:dyDescent="0.25">
      <c r="A15" s="261"/>
      <c r="B15" s="267"/>
      <c r="C15" s="14"/>
      <c r="D15" s="268"/>
      <c r="E15" s="267"/>
      <c r="F15" s="14"/>
      <c r="G15" s="268"/>
      <c r="H15" s="267"/>
      <c r="I15" s="14"/>
      <c r="J15" s="268"/>
      <c r="K15" s="267"/>
      <c r="L15" s="14"/>
      <c r="M15" s="268"/>
      <c r="N15" s="272"/>
    </row>
    <row r="16" spans="1:15" s="11" customFormat="1" ht="12" customHeight="1" x14ac:dyDescent="0.2">
      <c r="A16" s="654" t="s">
        <v>275</v>
      </c>
      <c r="B16" s="656">
        <f>SUM(B17:D17)</f>
        <v>16010.885123</v>
      </c>
      <c r="C16" s="657"/>
      <c r="D16" s="658"/>
      <c r="E16" s="659">
        <f t="shared" ref="E16" si="8">SUM(E17:G17)</f>
        <v>0</v>
      </c>
      <c r="F16" s="660"/>
      <c r="G16" s="661"/>
      <c r="H16" s="659">
        <f t="shared" ref="H16" si="9">SUM(H17:J17)</f>
        <v>0</v>
      </c>
      <c r="I16" s="660"/>
      <c r="J16" s="661"/>
      <c r="K16" s="659">
        <f t="shared" ref="K16" si="10">SUM(K17:M17)</f>
        <v>0</v>
      </c>
      <c r="L16" s="660"/>
      <c r="M16" s="661"/>
      <c r="N16" s="655">
        <f>SUM(B17:M17)</f>
        <v>16010.885123</v>
      </c>
    </row>
    <row r="17" spans="1:15" s="104" customFormat="1" ht="12" customHeight="1" x14ac:dyDescent="0.2">
      <c r="A17" s="642"/>
      <c r="B17" s="457">
        <f>B28-B25</f>
        <v>5646.389723000002</v>
      </c>
      <c r="C17" s="458">
        <f t="shared" ref="C17:M17" si="11">C28-C25</f>
        <v>5086.6411899999948</v>
      </c>
      <c r="D17" s="460">
        <f t="shared" si="11"/>
        <v>5277.8542100000031</v>
      </c>
      <c r="E17" s="461">
        <f t="shared" si="11"/>
        <v>0</v>
      </c>
      <c r="F17" s="462">
        <f t="shared" si="11"/>
        <v>0</v>
      </c>
      <c r="G17" s="463">
        <f t="shared" si="11"/>
        <v>0</v>
      </c>
      <c r="H17" s="461">
        <f t="shared" si="11"/>
        <v>0</v>
      </c>
      <c r="I17" s="462">
        <f t="shared" si="11"/>
        <v>0</v>
      </c>
      <c r="J17" s="463">
        <f t="shared" si="11"/>
        <v>0</v>
      </c>
      <c r="K17" s="461">
        <f t="shared" si="11"/>
        <v>0</v>
      </c>
      <c r="L17" s="462">
        <f t="shared" si="11"/>
        <v>0</v>
      </c>
      <c r="M17" s="463">
        <f t="shared" si="11"/>
        <v>0</v>
      </c>
      <c r="N17" s="653"/>
    </row>
    <row r="18" spans="1:15" s="11" customFormat="1" ht="12" customHeight="1" x14ac:dyDescent="0.2">
      <c r="A18" s="248" t="s">
        <v>220</v>
      </c>
      <c r="B18" s="253">
        <v>583.78514100000007</v>
      </c>
      <c r="C18" s="12">
        <v>550.34779400000002</v>
      </c>
      <c r="D18" s="254">
        <v>563.18835899999999</v>
      </c>
      <c r="E18" s="284">
        <v>0</v>
      </c>
      <c r="F18" s="285">
        <v>0</v>
      </c>
      <c r="G18" s="286">
        <v>0</v>
      </c>
      <c r="H18" s="284">
        <v>0</v>
      </c>
      <c r="I18" s="285">
        <v>0</v>
      </c>
      <c r="J18" s="286">
        <v>0</v>
      </c>
      <c r="K18" s="284">
        <v>0</v>
      </c>
      <c r="L18" s="285">
        <v>0</v>
      </c>
      <c r="M18" s="286">
        <v>0</v>
      </c>
      <c r="N18" s="257">
        <f t="shared" ref="N18:N26" si="12">SUM(B18:M18)</f>
        <v>1697.3212940000001</v>
      </c>
    </row>
    <row r="19" spans="1:15" s="11" customFormat="1" ht="12" customHeight="1" x14ac:dyDescent="0.2">
      <c r="A19" s="249" t="s">
        <v>221</v>
      </c>
      <c r="B19" s="253">
        <v>2080.6779540000002</v>
      </c>
      <c r="C19" s="13">
        <v>1984.5064020000002</v>
      </c>
      <c r="D19" s="252">
        <v>2076.1407960000001</v>
      </c>
      <c r="E19" s="281">
        <v>0</v>
      </c>
      <c r="F19" s="282">
        <v>0</v>
      </c>
      <c r="G19" s="283">
        <v>0</v>
      </c>
      <c r="H19" s="281">
        <v>0</v>
      </c>
      <c r="I19" s="282">
        <v>0</v>
      </c>
      <c r="J19" s="283">
        <v>0</v>
      </c>
      <c r="K19" s="281">
        <v>0</v>
      </c>
      <c r="L19" s="282">
        <v>0</v>
      </c>
      <c r="M19" s="283">
        <v>0</v>
      </c>
      <c r="N19" s="258">
        <f t="shared" si="12"/>
        <v>6141.3251520000013</v>
      </c>
    </row>
    <row r="20" spans="1:15" s="11" customFormat="1" ht="12" customHeight="1" x14ac:dyDescent="0.2">
      <c r="A20" s="249" t="s">
        <v>222</v>
      </c>
      <c r="B20" s="253">
        <v>838.26625999999987</v>
      </c>
      <c r="C20" s="13">
        <v>729.74321287590806</v>
      </c>
      <c r="D20" s="252">
        <v>745.12448005624208</v>
      </c>
      <c r="E20" s="281">
        <v>0</v>
      </c>
      <c r="F20" s="282">
        <v>0</v>
      </c>
      <c r="G20" s="283">
        <v>0</v>
      </c>
      <c r="H20" s="281">
        <v>0</v>
      </c>
      <c r="I20" s="282">
        <v>0</v>
      </c>
      <c r="J20" s="283">
        <v>0</v>
      </c>
      <c r="K20" s="281">
        <v>0</v>
      </c>
      <c r="L20" s="282">
        <v>0</v>
      </c>
      <c r="M20" s="283">
        <v>0</v>
      </c>
      <c r="N20" s="258">
        <f t="shared" si="12"/>
        <v>2313.1339529321499</v>
      </c>
    </row>
    <row r="21" spans="1:15" s="11" customFormat="1" ht="12" customHeight="1" x14ac:dyDescent="0.2">
      <c r="A21" s="249" t="s">
        <v>317</v>
      </c>
      <c r="B21" s="253">
        <v>1663.8573859999999</v>
      </c>
      <c r="C21" s="13">
        <v>1392.617451124092</v>
      </c>
      <c r="D21" s="252">
        <v>1436.8984169437581</v>
      </c>
      <c r="E21" s="281">
        <v>0</v>
      </c>
      <c r="F21" s="282">
        <v>0</v>
      </c>
      <c r="G21" s="283">
        <v>0</v>
      </c>
      <c r="H21" s="281">
        <v>0</v>
      </c>
      <c r="I21" s="282">
        <v>0</v>
      </c>
      <c r="J21" s="283">
        <v>0</v>
      </c>
      <c r="K21" s="281">
        <v>0</v>
      </c>
      <c r="L21" s="282">
        <v>0</v>
      </c>
      <c r="M21" s="283">
        <v>0</v>
      </c>
      <c r="N21" s="258">
        <f t="shared" si="12"/>
        <v>4493.3732540678502</v>
      </c>
    </row>
    <row r="22" spans="1:15" s="11" customFormat="1" ht="12" customHeight="1" x14ac:dyDescent="0.2">
      <c r="A22" s="249" t="s">
        <v>224</v>
      </c>
      <c r="B22" s="251">
        <v>31.189959999999999</v>
      </c>
      <c r="C22" s="13">
        <v>23.393636999999998</v>
      </c>
      <c r="D22" s="252">
        <v>23.358688000000001</v>
      </c>
      <c r="E22" s="281">
        <v>0</v>
      </c>
      <c r="F22" s="282">
        <v>0</v>
      </c>
      <c r="G22" s="283">
        <v>0</v>
      </c>
      <c r="H22" s="281">
        <v>0</v>
      </c>
      <c r="I22" s="282">
        <v>0</v>
      </c>
      <c r="J22" s="283">
        <v>0</v>
      </c>
      <c r="K22" s="281">
        <v>0</v>
      </c>
      <c r="L22" s="282">
        <v>0</v>
      </c>
      <c r="M22" s="283">
        <v>0</v>
      </c>
      <c r="N22" s="258">
        <f t="shared" si="12"/>
        <v>77.942284999999998</v>
      </c>
    </row>
    <row r="23" spans="1:15" s="11" customFormat="1" ht="12" customHeight="1" x14ac:dyDescent="0.2">
      <c r="A23" s="249" t="s">
        <v>228</v>
      </c>
      <c r="B23" s="251">
        <v>448.61302200000216</v>
      </c>
      <c r="C23" s="13">
        <v>406.03269299999499</v>
      </c>
      <c r="D23" s="252">
        <v>433.14347000000225</v>
      </c>
      <c r="E23" s="281">
        <v>0</v>
      </c>
      <c r="F23" s="282">
        <v>0</v>
      </c>
      <c r="G23" s="283">
        <v>0</v>
      </c>
      <c r="H23" s="281">
        <v>0</v>
      </c>
      <c r="I23" s="282">
        <v>0</v>
      </c>
      <c r="J23" s="283">
        <v>0</v>
      </c>
      <c r="K23" s="281">
        <v>0</v>
      </c>
      <c r="L23" s="282">
        <v>0</v>
      </c>
      <c r="M23" s="283">
        <v>0</v>
      </c>
      <c r="N23" s="258">
        <f t="shared" si="12"/>
        <v>1287.7891849999994</v>
      </c>
    </row>
    <row r="24" spans="1:15" s="11" customFormat="1" ht="12" customHeight="1" x14ac:dyDescent="0.25">
      <c r="A24" s="249" t="s">
        <v>307</v>
      </c>
      <c r="B24" s="251">
        <f>'3.1'!B16</f>
        <v>542.72488699999963</v>
      </c>
      <c r="C24" s="13">
        <f>'3.1'!C16</f>
        <v>503.374122</v>
      </c>
      <c r="D24" s="252">
        <f>'3.1'!D16</f>
        <v>540.286203</v>
      </c>
      <c r="E24" s="281">
        <f>'3.1'!E16</f>
        <v>0</v>
      </c>
      <c r="F24" s="282">
        <f>'3.1'!F16</f>
        <v>0</v>
      </c>
      <c r="G24" s="283">
        <f>'3.1'!G16</f>
        <v>0</v>
      </c>
      <c r="H24" s="281">
        <f>'3.1'!H16</f>
        <v>0</v>
      </c>
      <c r="I24" s="282">
        <f>'3.1'!I16</f>
        <v>0</v>
      </c>
      <c r="J24" s="283">
        <f>'3.1'!J16</f>
        <v>0</v>
      </c>
      <c r="K24" s="281">
        <f>'3.1'!K16</f>
        <v>0</v>
      </c>
      <c r="L24" s="282">
        <f>'3.1'!L16</f>
        <v>0</v>
      </c>
      <c r="M24" s="283">
        <f>'3.1'!M16</f>
        <v>0</v>
      </c>
      <c r="N24" s="258">
        <f t="shared" si="12"/>
        <v>1586.3852119999997</v>
      </c>
    </row>
    <row r="25" spans="1:15" s="11" customFormat="1" ht="12" customHeight="1" x14ac:dyDescent="0.25">
      <c r="A25" s="249" t="s">
        <v>308</v>
      </c>
      <c r="B25" s="251">
        <f>'3.1'!B26</f>
        <v>144.59546900000004</v>
      </c>
      <c r="C25" s="13">
        <f>'3.1'!C26</f>
        <v>119.39369600000001</v>
      </c>
      <c r="D25" s="252">
        <f>'3.1'!D26</f>
        <v>124.10205300000001</v>
      </c>
      <c r="E25" s="281">
        <f>'3.1'!E26</f>
        <v>0</v>
      </c>
      <c r="F25" s="282">
        <f>'3.1'!F26</f>
        <v>0</v>
      </c>
      <c r="G25" s="283">
        <f>'3.1'!G26</f>
        <v>0</v>
      </c>
      <c r="H25" s="281">
        <f>'3.1'!H26</f>
        <v>0</v>
      </c>
      <c r="I25" s="282">
        <f>'3.1'!I26</f>
        <v>0</v>
      </c>
      <c r="J25" s="283">
        <f>'3.1'!J26</f>
        <v>0</v>
      </c>
      <c r="K25" s="281">
        <f>'3.1'!K26</f>
        <v>0</v>
      </c>
      <c r="L25" s="282">
        <f>'3.1'!L26</f>
        <v>0</v>
      </c>
      <c r="M25" s="283">
        <f>'3.1'!M26</f>
        <v>0</v>
      </c>
      <c r="N25" s="258">
        <f t="shared" si="12"/>
        <v>388.09121800000008</v>
      </c>
    </row>
    <row r="26" spans="1:15" s="11" customFormat="1" ht="12" customHeight="1" x14ac:dyDescent="0.2">
      <c r="A26" s="249" t="s">
        <v>225</v>
      </c>
      <c r="B26" s="251">
        <v>156.63673600000001</v>
      </c>
      <c r="C26" s="13">
        <v>137.94560000000001</v>
      </c>
      <c r="D26" s="252">
        <v>105.750356</v>
      </c>
      <c r="E26" s="281">
        <v>0</v>
      </c>
      <c r="F26" s="282">
        <v>0</v>
      </c>
      <c r="G26" s="283">
        <v>0</v>
      </c>
      <c r="H26" s="281">
        <v>0</v>
      </c>
      <c r="I26" s="282">
        <v>0</v>
      </c>
      <c r="J26" s="283">
        <v>0</v>
      </c>
      <c r="K26" s="281">
        <v>0</v>
      </c>
      <c r="L26" s="282">
        <v>0</v>
      </c>
      <c r="M26" s="283">
        <v>0</v>
      </c>
      <c r="N26" s="258">
        <f t="shared" si="12"/>
        <v>400.33269200000007</v>
      </c>
    </row>
    <row r="27" spans="1:15" s="11" customFormat="1" ht="12" customHeight="1" x14ac:dyDescent="0.2">
      <c r="A27" s="249" t="s">
        <v>226</v>
      </c>
      <c r="B27" s="251">
        <f>B28+B12+B24+B26</f>
        <v>6942.007641000002</v>
      </c>
      <c r="C27" s="13">
        <f t="shared" ref="C27:M27" si="13">C28+C12+C24+C26</f>
        <v>6206.685096999995</v>
      </c>
      <c r="D27" s="252">
        <f t="shared" si="13"/>
        <v>6415.8869170000016</v>
      </c>
      <c r="E27" s="281">
        <f t="shared" si="13"/>
        <v>0</v>
      </c>
      <c r="F27" s="282">
        <f t="shared" si="13"/>
        <v>0</v>
      </c>
      <c r="G27" s="283">
        <f t="shared" si="13"/>
        <v>0</v>
      </c>
      <c r="H27" s="281">
        <f t="shared" si="13"/>
        <v>0</v>
      </c>
      <c r="I27" s="282">
        <f t="shared" si="13"/>
        <v>0</v>
      </c>
      <c r="J27" s="283">
        <f t="shared" si="13"/>
        <v>0</v>
      </c>
      <c r="K27" s="281">
        <f t="shared" si="13"/>
        <v>0</v>
      </c>
      <c r="L27" s="282">
        <f t="shared" si="13"/>
        <v>0</v>
      </c>
      <c r="M27" s="283">
        <f t="shared" si="13"/>
        <v>0</v>
      </c>
      <c r="N27" s="258">
        <f>SUM(B27:M27)</f>
        <v>19564.579655000001</v>
      </c>
    </row>
    <row r="28" spans="1:15" s="11" customFormat="1" ht="12" customHeight="1" thickBot="1" x14ac:dyDescent="0.25">
      <c r="A28" s="250" t="s">
        <v>227</v>
      </c>
      <c r="B28" s="255">
        <f>B18+B19+B20+B21+B22+B23+B25</f>
        <v>5790.9851920000019</v>
      </c>
      <c r="C28" s="30">
        <f t="shared" ref="C28:M28" si="14">C18+C19+C20+C21+C22+C23+C25</f>
        <v>5206.0348859999949</v>
      </c>
      <c r="D28" s="256">
        <f t="shared" si="14"/>
        <v>5401.9562630000028</v>
      </c>
      <c r="E28" s="287">
        <f t="shared" si="14"/>
        <v>0</v>
      </c>
      <c r="F28" s="288">
        <f t="shared" si="14"/>
        <v>0</v>
      </c>
      <c r="G28" s="289">
        <f t="shared" si="14"/>
        <v>0</v>
      </c>
      <c r="H28" s="287">
        <f t="shared" si="14"/>
        <v>0</v>
      </c>
      <c r="I28" s="288">
        <f t="shared" si="14"/>
        <v>0</v>
      </c>
      <c r="J28" s="289">
        <f t="shared" si="14"/>
        <v>0</v>
      </c>
      <c r="K28" s="287">
        <f t="shared" si="14"/>
        <v>0</v>
      </c>
      <c r="L28" s="288">
        <f t="shared" si="14"/>
        <v>0</v>
      </c>
      <c r="M28" s="289">
        <f t="shared" si="14"/>
        <v>0</v>
      </c>
      <c r="N28" s="259">
        <f>SUM(B28:M28)</f>
        <v>16398.976341000001</v>
      </c>
    </row>
    <row r="29" spans="1:15" s="9" customFormat="1" x14ac:dyDescent="0.2">
      <c r="A29" s="152" t="s">
        <v>276</v>
      </c>
      <c r="N29" s="17" t="s">
        <v>230</v>
      </c>
    </row>
    <row r="30" spans="1:15" s="11" customForma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3"/>
    </row>
    <row r="31" spans="1:15" s="11" customFormat="1" x14ac:dyDescent="0.2">
      <c r="A31" s="93" t="s">
        <v>354</v>
      </c>
      <c r="B31" s="94">
        <f>-'3.2'!B24</f>
        <v>-542.72488699999963</v>
      </c>
      <c r="C31" s="94">
        <f>-'3.2'!C24</f>
        <v>-503.374122</v>
      </c>
      <c r="D31" s="94">
        <f>-'3.2'!D24</f>
        <v>-540.286203</v>
      </c>
      <c r="E31" s="94">
        <f>-'3.2'!E24</f>
        <v>0</v>
      </c>
      <c r="F31" s="94">
        <f>-'3.2'!F24</f>
        <v>0</v>
      </c>
      <c r="G31" s="94">
        <f>-'3.2'!G24</f>
        <v>0</v>
      </c>
      <c r="H31" s="94">
        <f>-'3.2'!H24</f>
        <v>0</v>
      </c>
      <c r="I31" s="94">
        <f>-'3.2'!I24</f>
        <v>0</v>
      </c>
      <c r="J31" s="94">
        <f>-'3.2'!J24</f>
        <v>0</v>
      </c>
      <c r="K31" s="94">
        <f>-'3.2'!K24</f>
        <v>0</v>
      </c>
      <c r="L31" s="94">
        <f>-'3.2'!L24</f>
        <v>0</v>
      </c>
      <c r="M31" s="94">
        <f>-'3.2'!M24</f>
        <v>0</v>
      </c>
      <c r="N31" s="94">
        <f>-'3.1'!N16</f>
        <v>0</v>
      </c>
    </row>
    <row r="32" spans="1:15" s="11" customFormat="1" x14ac:dyDescent="0.2">
      <c r="A32" s="93" t="s">
        <v>68</v>
      </c>
      <c r="B32" s="94">
        <f t="shared" ref="B32:N32" si="15">-B7</f>
        <v>-1890.193</v>
      </c>
      <c r="C32" s="94">
        <f t="shared" si="15"/>
        <v>-1061.3230000000001</v>
      </c>
      <c r="D32" s="94">
        <f t="shared" si="15"/>
        <v>-1039.746136</v>
      </c>
      <c r="E32" s="94">
        <f t="shared" si="15"/>
        <v>0</v>
      </c>
      <c r="F32" s="94">
        <f t="shared" si="15"/>
        <v>0</v>
      </c>
      <c r="G32" s="94">
        <f t="shared" si="15"/>
        <v>0</v>
      </c>
      <c r="H32" s="94">
        <f t="shared" si="15"/>
        <v>0</v>
      </c>
      <c r="I32" s="94">
        <f t="shared" si="15"/>
        <v>0</v>
      </c>
      <c r="J32" s="94">
        <f t="shared" si="15"/>
        <v>0</v>
      </c>
      <c r="K32" s="94">
        <f t="shared" si="15"/>
        <v>0</v>
      </c>
      <c r="L32" s="94">
        <f t="shared" si="15"/>
        <v>0</v>
      </c>
      <c r="M32" s="94">
        <f t="shared" si="15"/>
        <v>0</v>
      </c>
      <c r="N32" s="94">
        <f t="shared" si="15"/>
        <v>-3991.2621360000003</v>
      </c>
      <c r="O32" s="105"/>
    </row>
    <row r="33" spans="1:17" s="11" customFormat="1" x14ac:dyDescent="0.2">
      <c r="A33" s="93" t="s">
        <v>69</v>
      </c>
      <c r="B33" s="94">
        <f t="shared" ref="B33:N33" si="16">-B8</f>
        <v>-48.108474999999999</v>
      </c>
      <c r="C33" s="94">
        <f t="shared" si="16"/>
        <v>-38.355231000000003</v>
      </c>
      <c r="D33" s="94">
        <f t="shared" si="16"/>
        <v>-31.036968000000002</v>
      </c>
      <c r="E33" s="94">
        <f t="shared" si="16"/>
        <v>0</v>
      </c>
      <c r="F33" s="94">
        <f t="shared" si="16"/>
        <v>0</v>
      </c>
      <c r="G33" s="94">
        <f t="shared" si="16"/>
        <v>0</v>
      </c>
      <c r="H33" s="94">
        <f t="shared" si="16"/>
        <v>0</v>
      </c>
      <c r="I33" s="94">
        <f t="shared" si="16"/>
        <v>0</v>
      </c>
      <c r="J33" s="94">
        <f t="shared" si="16"/>
        <v>0</v>
      </c>
      <c r="K33" s="94">
        <f t="shared" si="16"/>
        <v>0</v>
      </c>
      <c r="L33" s="94">
        <f t="shared" si="16"/>
        <v>0</v>
      </c>
      <c r="M33" s="94">
        <f t="shared" si="16"/>
        <v>0</v>
      </c>
      <c r="N33" s="94">
        <f t="shared" si="16"/>
        <v>-117.500674</v>
      </c>
      <c r="O33" s="105"/>
    </row>
    <row r="34" spans="1:17" s="11" customFormat="1" x14ac:dyDescent="0.2">
      <c r="A34" s="93" t="s">
        <v>70</v>
      </c>
      <c r="B34" s="94">
        <f t="shared" ref="B34:N34" si="17">-B9</f>
        <v>2744.866</v>
      </c>
      <c r="C34" s="94">
        <f t="shared" si="17"/>
        <v>2066.4360000000001</v>
      </c>
      <c r="D34" s="94">
        <f t="shared" si="17"/>
        <v>2582.3818019999999</v>
      </c>
      <c r="E34" s="94">
        <f t="shared" si="17"/>
        <v>0</v>
      </c>
      <c r="F34" s="94">
        <f t="shared" si="17"/>
        <v>0</v>
      </c>
      <c r="G34" s="94">
        <f t="shared" si="17"/>
        <v>0</v>
      </c>
      <c r="H34" s="94">
        <f t="shared" si="17"/>
        <v>0</v>
      </c>
      <c r="I34" s="94">
        <f t="shared" si="17"/>
        <v>0</v>
      </c>
      <c r="J34" s="94">
        <f t="shared" si="17"/>
        <v>0</v>
      </c>
      <c r="K34" s="94">
        <f t="shared" si="17"/>
        <v>0</v>
      </c>
      <c r="L34" s="94">
        <f t="shared" si="17"/>
        <v>0</v>
      </c>
      <c r="M34" s="94">
        <f t="shared" si="17"/>
        <v>0</v>
      </c>
      <c r="N34" s="94">
        <f t="shared" si="17"/>
        <v>7393.6838019999996</v>
      </c>
      <c r="Q34" s="14"/>
    </row>
    <row r="35" spans="1:17" s="11" customFormat="1" x14ac:dyDescent="0.2">
      <c r="A35" s="93" t="s">
        <v>71</v>
      </c>
      <c r="B35" s="94">
        <f t="shared" ref="B35:N35" si="18">-B10</f>
        <v>44.240214999999999</v>
      </c>
      <c r="C35" s="94">
        <f t="shared" si="18"/>
        <v>52.695017</v>
      </c>
      <c r="D35" s="94">
        <f t="shared" si="18"/>
        <v>57.991782000000001</v>
      </c>
      <c r="E35" s="94">
        <f t="shared" si="18"/>
        <v>0</v>
      </c>
      <c r="F35" s="94">
        <f t="shared" si="18"/>
        <v>0</v>
      </c>
      <c r="G35" s="94">
        <f t="shared" si="18"/>
        <v>0</v>
      </c>
      <c r="H35" s="94">
        <f t="shared" si="18"/>
        <v>0</v>
      </c>
      <c r="I35" s="94">
        <f t="shared" si="18"/>
        <v>0</v>
      </c>
      <c r="J35" s="94">
        <f t="shared" si="18"/>
        <v>0</v>
      </c>
      <c r="K35" s="94">
        <f t="shared" si="18"/>
        <v>0</v>
      </c>
      <c r="L35" s="94">
        <f t="shared" si="18"/>
        <v>0</v>
      </c>
      <c r="M35" s="94">
        <f t="shared" si="18"/>
        <v>0</v>
      </c>
      <c r="N35" s="94">
        <f t="shared" si="18"/>
        <v>154.92701399999999</v>
      </c>
    </row>
    <row r="36" spans="1:17" s="11" customFormat="1" x14ac:dyDescent="0.2">
      <c r="A36" s="93" t="s">
        <v>236</v>
      </c>
      <c r="B36" s="94">
        <f t="shared" ref="B36:M36" si="19">-B12</f>
        <v>-451.66082599999999</v>
      </c>
      <c r="C36" s="94">
        <f t="shared" si="19"/>
        <v>-359.33048899999994</v>
      </c>
      <c r="D36" s="94">
        <f t="shared" si="19"/>
        <v>-367.89409499999999</v>
      </c>
      <c r="E36" s="94">
        <f t="shared" si="19"/>
        <v>0</v>
      </c>
      <c r="F36" s="94">
        <f t="shared" si="19"/>
        <v>0</v>
      </c>
      <c r="G36" s="94">
        <f t="shared" si="19"/>
        <v>0</v>
      </c>
      <c r="H36" s="94">
        <f t="shared" si="19"/>
        <v>0</v>
      </c>
      <c r="I36" s="94">
        <f t="shared" si="19"/>
        <v>0</v>
      </c>
      <c r="J36" s="94">
        <f t="shared" si="19"/>
        <v>0</v>
      </c>
      <c r="K36" s="94">
        <f t="shared" si="19"/>
        <v>0</v>
      </c>
      <c r="L36" s="94">
        <f t="shared" si="19"/>
        <v>0</v>
      </c>
      <c r="M36" s="94">
        <f t="shared" si="19"/>
        <v>0</v>
      </c>
      <c r="N36" s="94">
        <f>-N11</f>
        <v>-1178.8854099999999</v>
      </c>
    </row>
    <row r="37" spans="1:17" s="11" customFormat="1" x14ac:dyDescent="0.2">
      <c r="A37" s="93" t="s">
        <v>81</v>
      </c>
      <c r="B37" s="94">
        <f t="shared" ref="B37:M37" si="20">-B13</f>
        <v>-132.47300000000001</v>
      </c>
      <c r="C37" s="94">
        <f t="shared" si="20"/>
        <v>-78.091999999999999</v>
      </c>
      <c r="D37" s="94">
        <f t="shared" si="20"/>
        <v>-82.947691000000006</v>
      </c>
      <c r="E37" s="94">
        <f t="shared" si="20"/>
        <v>0</v>
      </c>
      <c r="F37" s="94">
        <f t="shared" si="20"/>
        <v>0</v>
      </c>
      <c r="G37" s="94">
        <f t="shared" si="20"/>
        <v>0</v>
      </c>
      <c r="H37" s="94">
        <f t="shared" si="20"/>
        <v>0</v>
      </c>
      <c r="I37" s="94">
        <f t="shared" si="20"/>
        <v>0</v>
      </c>
      <c r="J37" s="94">
        <f t="shared" si="20"/>
        <v>0</v>
      </c>
      <c r="K37" s="94">
        <f t="shared" si="20"/>
        <v>0</v>
      </c>
      <c r="L37" s="94">
        <f t="shared" si="20"/>
        <v>0</v>
      </c>
      <c r="M37" s="94">
        <f t="shared" si="20"/>
        <v>0</v>
      </c>
      <c r="N37" s="94">
        <f>-N13</f>
        <v>-293.51269100000002</v>
      </c>
    </row>
    <row r="38" spans="1:17" s="11" customFormat="1" x14ac:dyDescent="0.2">
      <c r="A38" s="93" t="s">
        <v>82</v>
      </c>
      <c r="B38" s="94">
        <f t="shared" ref="B38:M39" si="21">-B14</f>
        <v>-319.18782599999997</v>
      </c>
      <c r="C38" s="94">
        <f t="shared" si="21"/>
        <v>-281.23848899999996</v>
      </c>
      <c r="D38" s="94">
        <f t="shared" si="21"/>
        <v>-284.94640399999997</v>
      </c>
      <c r="E38" s="94">
        <f t="shared" si="21"/>
        <v>0</v>
      </c>
      <c r="F38" s="94">
        <f t="shared" si="21"/>
        <v>0</v>
      </c>
      <c r="G38" s="94">
        <f t="shared" si="21"/>
        <v>0</v>
      </c>
      <c r="H38" s="94">
        <f t="shared" si="21"/>
        <v>0</v>
      </c>
      <c r="I38" s="94">
        <f t="shared" si="21"/>
        <v>0</v>
      </c>
      <c r="J38" s="94">
        <f t="shared" si="21"/>
        <v>0</v>
      </c>
      <c r="K38" s="94">
        <f t="shared" si="21"/>
        <v>0</v>
      </c>
      <c r="L38" s="94">
        <f t="shared" si="21"/>
        <v>0</v>
      </c>
      <c r="M38" s="94">
        <f t="shared" si="21"/>
        <v>0</v>
      </c>
      <c r="N38" s="94">
        <f>-N14</f>
        <v>-885.37271899999996</v>
      </c>
    </row>
    <row r="39" spans="1:17" s="11" customFormat="1" x14ac:dyDescent="0.2">
      <c r="A39" s="93"/>
      <c r="B39" s="94">
        <f t="shared" si="21"/>
        <v>0</v>
      </c>
      <c r="C39" s="94">
        <f t="shared" si="21"/>
        <v>0</v>
      </c>
      <c r="D39" s="94">
        <f t="shared" si="21"/>
        <v>0</v>
      </c>
      <c r="E39" s="94">
        <f t="shared" si="21"/>
        <v>0</v>
      </c>
      <c r="F39" s="94">
        <f t="shared" si="21"/>
        <v>0</v>
      </c>
      <c r="G39" s="94">
        <f t="shared" si="21"/>
        <v>0</v>
      </c>
      <c r="H39" s="94">
        <f t="shared" si="21"/>
        <v>0</v>
      </c>
      <c r="I39" s="94">
        <f t="shared" si="21"/>
        <v>0</v>
      </c>
      <c r="J39" s="94">
        <f t="shared" si="21"/>
        <v>0</v>
      </c>
      <c r="K39" s="94">
        <f t="shared" si="21"/>
        <v>0</v>
      </c>
      <c r="L39" s="94">
        <f t="shared" si="21"/>
        <v>0</v>
      </c>
      <c r="M39" s="94">
        <f t="shared" si="21"/>
        <v>0</v>
      </c>
      <c r="N39" s="94">
        <f>-N15</f>
        <v>0</v>
      </c>
    </row>
    <row r="40" spans="1:17" s="11" customFormat="1" x14ac:dyDescent="0.2">
      <c r="A40" s="93" t="s">
        <v>237</v>
      </c>
      <c r="B40" s="94">
        <f t="shared" ref="B40:M40" si="22">-B17</f>
        <v>-5646.389723000002</v>
      </c>
      <c r="C40" s="94">
        <f t="shared" si="22"/>
        <v>-5086.6411899999948</v>
      </c>
      <c r="D40" s="94">
        <f t="shared" si="22"/>
        <v>-5277.8542100000031</v>
      </c>
      <c r="E40" s="94">
        <f t="shared" si="22"/>
        <v>0</v>
      </c>
      <c r="F40" s="94">
        <f t="shared" si="22"/>
        <v>0</v>
      </c>
      <c r="G40" s="94">
        <f t="shared" si="22"/>
        <v>0</v>
      </c>
      <c r="H40" s="94">
        <f t="shared" si="22"/>
        <v>0</v>
      </c>
      <c r="I40" s="94">
        <f t="shared" si="22"/>
        <v>0</v>
      </c>
      <c r="J40" s="94">
        <f t="shared" si="22"/>
        <v>0</v>
      </c>
      <c r="K40" s="94">
        <f t="shared" si="22"/>
        <v>0</v>
      </c>
      <c r="L40" s="94">
        <f t="shared" si="22"/>
        <v>0</v>
      </c>
      <c r="M40" s="94">
        <f t="shared" si="22"/>
        <v>0</v>
      </c>
      <c r="N40" s="94">
        <f>-N16</f>
        <v>-16010.885123</v>
      </c>
    </row>
    <row r="41" spans="1:17" s="11" customFormat="1" x14ac:dyDescent="0.2">
      <c r="A41" s="93" t="s">
        <v>220</v>
      </c>
      <c r="B41" s="94">
        <f t="shared" ref="B41:N41" si="23">-B18</f>
        <v>-583.78514100000007</v>
      </c>
      <c r="C41" s="94">
        <f t="shared" si="23"/>
        <v>-550.34779400000002</v>
      </c>
      <c r="D41" s="94">
        <f t="shared" si="23"/>
        <v>-563.18835899999999</v>
      </c>
      <c r="E41" s="94">
        <f t="shared" si="23"/>
        <v>0</v>
      </c>
      <c r="F41" s="94">
        <f t="shared" si="23"/>
        <v>0</v>
      </c>
      <c r="G41" s="94">
        <f t="shared" si="23"/>
        <v>0</v>
      </c>
      <c r="H41" s="94">
        <f t="shared" si="23"/>
        <v>0</v>
      </c>
      <c r="I41" s="94">
        <f t="shared" si="23"/>
        <v>0</v>
      </c>
      <c r="J41" s="94">
        <f t="shared" si="23"/>
        <v>0</v>
      </c>
      <c r="K41" s="94">
        <f t="shared" si="23"/>
        <v>0</v>
      </c>
      <c r="L41" s="94">
        <f t="shared" si="23"/>
        <v>0</v>
      </c>
      <c r="M41" s="94">
        <f t="shared" si="23"/>
        <v>0</v>
      </c>
      <c r="N41" s="94">
        <f t="shared" si="23"/>
        <v>-1697.3212940000001</v>
      </c>
    </row>
    <row r="42" spans="1:17" s="11" customFormat="1" x14ac:dyDescent="0.2">
      <c r="A42" s="93" t="s">
        <v>221</v>
      </c>
      <c r="B42" s="94">
        <f t="shared" ref="B42:N42" si="24">-B19</f>
        <v>-2080.6779540000002</v>
      </c>
      <c r="C42" s="94">
        <f t="shared" si="24"/>
        <v>-1984.5064020000002</v>
      </c>
      <c r="D42" s="94">
        <f t="shared" si="24"/>
        <v>-2076.1407960000001</v>
      </c>
      <c r="E42" s="94">
        <f t="shared" si="24"/>
        <v>0</v>
      </c>
      <c r="F42" s="94">
        <f t="shared" si="24"/>
        <v>0</v>
      </c>
      <c r="G42" s="94">
        <f t="shared" si="24"/>
        <v>0</v>
      </c>
      <c r="H42" s="94">
        <f t="shared" si="24"/>
        <v>0</v>
      </c>
      <c r="I42" s="94">
        <f t="shared" si="24"/>
        <v>0</v>
      </c>
      <c r="J42" s="94">
        <f t="shared" si="24"/>
        <v>0</v>
      </c>
      <c r="K42" s="94">
        <f t="shared" si="24"/>
        <v>0</v>
      </c>
      <c r="L42" s="94">
        <f t="shared" si="24"/>
        <v>0</v>
      </c>
      <c r="M42" s="94">
        <f t="shared" si="24"/>
        <v>0</v>
      </c>
      <c r="N42" s="94">
        <f t="shared" si="24"/>
        <v>-6141.3251520000013</v>
      </c>
    </row>
    <row r="43" spans="1:17" s="11" customFormat="1" x14ac:dyDescent="0.2">
      <c r="A43" s="93" t="s">
        <v>222</v>
      </c>
      <c r="B43" s="94">
        <f t="shared" ref="B43:N43" si="25">-B20</f>
        <v>-838.26625999999987</v>
      </c>
      <c r="C43" s="94">
        <f t="shared" si="25"/>
        <v>-729.74321287590806</v>
      </c>
      <c r="D43" s="94">
        <f t="shared" si="25"/>
        <v>-745.12448005624208</v>
      </c>
      <c r="E43" s="94">
        <f t="shared" si="25"/>
        <v>0</v>
      </c>
      <c r="F43" s="94">
        <f t="shared" si="25"/>
        <v>0</v>
      </c>
      <c r="G43" s="94">
        <f t="shared" si="25"/>
        <v>0</v>
      </c>
      <c r="H43" s="94">
        <f t="shared" si="25"/>
        <v>0</v>
      </c>
      <c r="I43" s="94">
        <f t="shared" si="25"/>
        <v>0</v>
      </c>
      <c r="J43" s="94">
        <f t="shared" si="25"/>
        <v>0</v>
      </c>
      <c r="K43" s="94">
        <f t="shared" si="25"/>
        <v>0</v>
      </c>
      <c r="L43" s="94">
        <f t="shared" si="25"/>
        <v>0</v>
      </c>
      <c r="M43" s="94">
        <f t="shared" si="25"/>
        <v>0</v>
      </c>
      <c r="N43" s="94">
        <f t="shared" si="25"/>
        <v>-2313.1339529321499</v>
      </c>
    </row>
    <row r="44" spans="1:17" s="11" customFormat="1" x14ac:dyDescent="0.2">
      <c r="A44" s="93" t="s">
        <v>223</v>
      </c>
      <c r="B44" s="94">
        <f t="shared" ref="B44:N44" si="26">-B21</f>
        <v>-1663.8573859999999</v>
      </c>
      <c r="C44" s="94">
        <f t="shared" si="26"/>
        <v>-1392.617451124092</v>
      </c>
      <c r="D44" s="94">
        <f t="shared" si="26"/>
        <v>-1436.8984169437581</v>
      </c>
      <c r="E44" s="94">
        <f t="shared" si="26"/>
        <v>0</v>
      </c>
      <c r="F44" s="94">
        <f t="shared" si="26"/>
        <v>0</v>
      </c>
      <c r="G44" s="94">
        <f t="shared" si="26"/>
        <v>0</v>
      </c>
      <c r="H44" s="94">
        <f t="shared" si="26"/>
        <v>0</v>
      </c>
      <c r="I44" s="94">
        <f t="shared" si="26"/>
        <v>0</v>
      </c>
      <c r="J44" s="94">
        <f t="shared" si="26"/>
        <v>0</v>
      </c>
      <c r="K44" s="94">
        <f t="shared" si="26"/>
        <v>0</v>
      </c>
      <c r="L44" s="94">
        <f t="shared" si="26"/>
        <v>0</v>
      </c>
      <c r="M44" s="94">
        <f t="shared" si="26"/>
        <v>0</v>
      </c>
      <c r="N44" s="94">
        <f t="shared" si="26"/>
        <v>-4493.3732540678502</v>
      </c>
    </row>
    <row r="45" spans="1:17" s="11" customFormat="1" x14ac:dyDescent="0.2">
      <c r="A45" s="93" t="s">
        <v>224</v>
      </c>
      <c r="B45" s="94">
        <f t="shared" ref="B45:N45" si="27">-B22</f>
        <v>-31.189959999999999</v>
      </c>
      <c r="C45" s="94">
        <f t="shared" si="27"/>
        <v>-23.393636999999998</v>
      </c>
      <c r="D45" s="94">
        <f t="shared" si="27"/>
        <v>-23.358688000000001</v>
      </c>
      <c r="E45" s="94">
        <f t="shared" si="27"/>
        <v>0</v>
      </c>
      <c r="F45" s="94">
        <f t="shared" si="27"/>
        <v>0</v>
      </c>
      <c r="G45" s="94">
        <f t="shared" si="27"/>
        <v>0</v>
      </c>
      <c r="H45" s="94">
        <f t="shared" si="27"/>
        <v>0</v>
      </c>
      <c r="I45" s="94">
        <f t="shared" si="27"/>
        <v>0</v>
      </c>
      <c r="J45" s="94">
        <f t="shared" si="27"/>
        <v>0</v>
      </c>
      <c r="K45" s="94">
        <f t="shared" si="27"/>
        <v>0</v>
      </c>
      <c r="L45" s="94">
        <f t="shared" si="27"/>
        <v>0</v>
      </c>
      <c r="M45" s="94">
        <f t="shared" si="27"/>
        <v>0</v>
      </c>
      <c r="N45" s="94">
        <f t="shared" si="27"/>
        <v>-77.942284999999998</v>
      </c>
    </row>
    <row r="46" spans="1:17" s="11" customFormat="1" x14ac:dyDescent="0.2">
      <c r="A46" s="93" t="s">
        <v>228</v>
      </c>
      <c r="B46" s="94">
        <f t="shared" ref="B46:N46" si="28">-B23</f>
        <v>-448.61302200000216</v>
      </c>
      <c r="C46" s="94">
        <f t="shared" si="28"/>
        <v>-406.03269299999499</v>
      </c>
      <c r="D46" s="94">
        <f t="shared" si="28"/>
        <v>-433.14347000000225</v>
      </c>
      <c r="E46" s="94">
        <f t="shared" si="28"/>
        <v>0</v>
      </c>
      <c r="F46" s="94">
        <f t="shared" si="28"/>
        <v>0</v>
      </c>
      <c r="G46" s="94">
        <f t="shared" si="28"/>
        <v>0</v>
      </c>
      <c r="H46" s="94">
        <f t="shared" si="28"/>
        <v>0</v>
      </c>
      <c r="I46" s="94">
        <f t="shared" si="28"/>
        <v>0</v>
      </c>
      <c r="J46" s="94">
        <f t="shared" si="28"/>
        <v>0</v>
      </c>
      <c r="K46" s="94">
        <f t="shared" si="28"/>
        <v>0</v>
      </c>
      <c r="L46" s="94">
        <f t="shared" si="28"/>
        <v>0</v>
      </c>
      <c r="M46" s="94">
        <f t="shared" si="28"/>
        <v>0</v>
      </c>
      <c r="N46" s="94">
        <f t="shared" si="28"/>
        <v>-1287.7891849999994</v>
      </c>
    </row>
    <row r="47" spans="1:17" s="11" customFormat="1" x14ac:dyDescent="0.2">
      <c r="A47" s="93" t="s">
        <v>225</v>
      </c>
      <c r="B47" s="94">
        <f t="shared" ref="B47:N47" si="29">-B26</f>
        <v>-156.63673600000001</v>
      </c>
      <c r="C47" s="94">
        <f t="shared" si="29"/>
        <v>-137.94560000000001</v>
      </c>
      <c r="D47" s="94">
        <f t="shared" si="29"/>
        <v>-105.750356</v>
      </c>
      <c r="E47" s="94">
        <f t="shared" si="29"/>
        <v>0</v>
      </c>
      <c r="F47" s="94">
        <f t="shared" si="29"/>
        <v>0</v>
      </c>
      <c r="G47" s="94">
        <f t="shared" si="29"/>
        <v>0</v>
      </c>
      <c r="H47" s="94">
        <f t="shared" si="29"/>
        <v>0</v>
      </c>
      <c r="I47" s="94">
        <f t="shared" si="29"/>
        <v>0</v>
      </c>
      <c r="J47" s="94">
        <f t="shared" si="29"/>
        <v>0</v>
      </c>
      <c r="K47" s="94">
        <f t="shared" si="29"/>
        <v>0</v>
      </c>
      <c r="L47" s="94">
        <f t="shared" si="29"/>
        <v>0</v>
      </c>
      <c r="M47" s="94">
        <f t="shared" si="29"/>
        <v>0</v>
      </c>
      <c r="N47" s="94">
        <f t="shared" si="29"/>
        <v>-400.33269200000007</v>
      </c>
    </row>
    <row r="48" spans="1:17" s="11" customFormat="1" x14ac:dyDescent="0.2">
      <c r="A48" s="93" t="s">
        <v>226</v>
      </c>
      <c r="B48" s="94">
        <f t="shared" ref="B48:N48" si="30">-B27</f>
        <v>-6942.007641000002</v>
      </c>
      <c r="C48" s="94">
        <f t="shared" si="30"/>
        <v>-6206.685096999995</v>
      </c>
      <c r="D48" s="94">
        <f t="shared" si="30"/>
        <v>-6415.8869170000016</v>
      </c>
      <c r="E48" s="94">
        <f t="shared" si="30"/>
        <v>0</v>
      </c>
      <c r="F48" s="94">
        <f t="shared" si="30"/>
        <v>0</v>
      </c>
      <c r="G48" s="94">
        <f t="shared" si="30"/>
        <v>0</v>
      </c>
      <c r="H48" s="94">
        <f t="shared" si="30"/>
        <v>0</v>
      </c>
      <c r="I48" s="94">
        <f t="shared" si="30"/>
        <v>0</v>
      </c>
      <c r="J48" s="94">
        <f t="shared" si="30"/>
        <v>0</v>
      </c>
      <c r="K48" s="94">
        <f t="shared" si="30"/>
        <v>0</v>
      </c>
      <c r="L48" s="94">
        <f t="shared" si="30"/>
        <v>0</v>
      </c>
      <c r="M48" s="94">
        <f t="shared" si="30"/>
        <v>0</v>
      </c>
      <c r="N48" s="94">
        <f t="shared" si="30"/>
        <v>-19564.579655000001</v>
      </c>
    </row>
    <row r="49" spans="1:14" s="11" customFormat="1" x14ac:dyDescent="0.2">
      <c r="A49" s="93" t="s">
        <v>227</v>
      </c>
      <c r="B49" s="94">
        <f t="shared" ref="B49:N49" si="31">-B28</f>
        <v>-5790.9851920000019</v>
      </c>
      <c r="C49" s="94">
        <f t="shared" si="31"/>
        <v>-5206.0348859999949</v>
      </c>
      <c r="D49" s="94">
        <f t="shared" si="31"/>
        <v>-5401.9562630000028</v>
      </c>
      <c r="E49" s="94">
        <f t="shared" si="31"/>
        <v>0</v>
      </c>
      <c r="F49" s="94">
        <f t="shared" si="31"/>
        <v>0</v>
      </c>
      <c r="G49" s="94">
        <f t="shared" si="31"/>
        <v>0</v>
      </c>
      <c r="H49" s="94">
        <f t="shared" si="31"/>
        <v>0</v>
      </c>
      <c r="I49" s="94">
        <f t="shared" si="31"/>
        <v>0</v>
      </c>
      <c r="J49" s="94">
        <f t="shared" si="31"/>
        <v>0</v>
      </c>
      <c r="K49" s="94">
        <f t="shared" si="31"/>
        <v>0</v>
      </c>
      <c r="L49" s="94">
        <f t="shared" si="31"/>
        <v>0</v>
      </c>
      <c r="M49" s="94">
        <f t="shared" si="31"/>
        <v>0</v>
      </c>
      <c r="N49" s="94">
        <f t="shared" si="31"/>
        <v>-16398.976341000001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8"/>
    </row>
    <row r="53" spans="1:14" x14ac:dyDescent="0.2">
      <c r="B53" s="178"/>
    </row>
    <row r="54" spans="1:14" x14ac:dyDescent="0.2">
      <c r="B54" s="178"/>
    </row>
  </sheetData>
  <mergeCells count="24"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  <mergeCell ref="N5:N6"/>
    <mergeCell ref="K5:M5"/>
    <mergeCell ref="H5:J5"/>
    <mergeCell ref="N16:N17"/>
    <mergeCell ref="B16:D16"/>
    <mergeCell ref="E16:G16"/>
    <mergeCell ref="H16:J16"/>
    <mergeCell ref="K16:M16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showGridLines="0" workbookViewId="0"/>
  </sheetViews>
  <sheetFormatPr defaultRowHeight="12" x14ac:dyDescent="0.2"/>
  <cols>
    <col min="1" max="1" width="17.85546875" style="18" customWidth="1"/>
    <col min="2" max="13" width="7.28515625" style="18" customWidth="1"/>
    <col min="14" max="19" width="7.28515625" style="196" customWidth="1"/>
    <col min="20" max="16384" width="9.140625" style="196"/>
  </cols>
  <sheetData>
    <row r="1" spans="1:19" ht="18.75" x14ac:dyDescent="0.3">
      <c r="A1" s="121" t="s">
        <v>299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S1" s="194" t="str">
        <f>Obsah!$A$1</f>
        <v>I. čtvrtletí 2016</v>
      </c>
    </row>
    <row r="2" spans="1:19" ht="7.5" customHeight="1" x14ac:dyDescent="0.2"/>
    <row r="3" spans="1:19" ht="12" customHeight="1" x14ac:dyDescent="0.2">
      <c r="A3" s="662"/>
      <c r="B3" s="664" t="s">
        <v>33</v>
      </c>
      <c r="C3" s="662"/>
      <c r="D3" s="665"/>
      <c r="E3" s="662" t="s">
        <v>315</v>
      </c>
      <c r="F3" s="662"/>
      <c r="G3" s="665"/>
      <c r="H3" s="664" t="s">
        <v>318</v>
      </c>
      <c r="I3" s="662"/>
      <c r="J3" s="665"/>
      <c r="K3" s="662" t="s">
        <v>6</v>
      </c>
      <c r="L3" s="662"/>
      <c r="M3" s="662"/>
      <c r="N3" s="676" t="s">
        <v>338</v>
      </c>
      <c r="O3" s="677"/>
      <c r="P3" s="678"/>
      <c r="Q3" s="677" t="s">
        <v>339</v>
      </c>
      <c r="R3" s="677"/>
      <c r="S3" s="677"/>
    </row>
    <row r="4" spans="1:19" ht="14.1" customHeight="1" x14ac:dyDescent="0.2">
      <c r="A4" s="662"/>
      <c r="B4" s="667" t="s">
        <v>5</v>
      </c>
      <c r="C4" s="666"/>
      <c r="D4" s="668"/>
      <c r="E4" s="666" t="s">
        <v>5</v>
      </c>
      <c r="F4" s="666"/>
      <c r="G4" s="668"/>
      <c r="H4" s="667" t="s">
        <v>5</v>
      </c>
      <c r="I4" s="666"/>
      <c r="J4" s="668"/>
      <c r="K4" s="666" t="s">
        <v>5</v>
      </c>
      <c r="L4" s="666"/>
      <c r="M4" s="666"/>
      <c r="N4" s="679" t="s">
        <v>336</v>
      </c>
      <c r="O4" s="680"/>
      <c r="P4" s="681"/>
      <c r="Q4" s="680" t="s">
        <v>337</v>
      </c>
      <c r="R4" s="680"/>
      <c r="S4" s="680"/>
    </row>
    <row r="5" spans="1:19" x14ac:dyDescent="0.2">
      <c r="A5" s="663"/>
      <c r="B5" s="332" t="s">
        <v>83</v>
      </c>
      <c r="C5" s="332" t="s">
        <v>84</v>
      </c>
      <c r="D5" s="332" t="s">
        <v>85</v>
      </c>
      <c r="E5" s="332" t="s">
        <v>83</v>
      </c>
      <c r="F5" s="332" t="s">
        <v>84</v>
      </c>
      <c r="G5" s="332" t="s">
        <v>85</v>
      </c>
      <c r="H5" s="332" t="s">
        <v>83</v>
      </c>
      <c r="I5" s="332" t="s">
        <v>84</v>
      </c>
      <c r="J5" s="332" t="s">
        <v>85</v>
      </c>
      <c r="K5" s="332" t="s">
        <v>83</v>
      </c>
      <c r="L5" s="332" t="s">
        <v>84</v>
      </c>
      <c r="M5" s="333" t="s">
        <v>85</v>
      </c>
      <c r="N5" s="345" t="s">
        <v>83</v>
      </c>
      <c r="O5" s="345" t="s">
        <v>84</v>
      </c>
      <c r="P5" s="346" t="s">
        <v>85</v>
      </c>
      <c r="Q5" s="345" t="s">
        <v>83</v>
      </c>
      <c r="R5" s="345" t="s">
        <v>84</v>
      </c>
      <c r="S5" s="346" t="s">
        <v>85</v>
      </c>
    </row>
    <row r="6" spans="1:19" ht="12.75" customHeight="1" x14ac:dyDescent="0.2">
      <c r="A6" s="669" t="s">
        <v>8</v>
      </c>
      <c r="B6" s="671">
        <f>SUM(B7:D7)</f>
        <v>7326.9576300000008</v>
      </c>
      <c r="C6" s="672"/>
      <c r="D6" s="673"/>
      <c r="E6" s="672">
        <f>SUM(E7:G7)</f>
        <v>394.19698</v>
      </c>
      <c r="F6" s="672"/>
      <c r="G6" s="672"/>
      <c r="H6" s="671">
        <f>SUM(H7:J7)</f>
        <v>1.2705200000000001</v>
      </c>
      <c r="I6" s="672"/>
      <c r="J6" s="673"/>
      <c r="K6" s="672">
        <f>SUM(K7:M7)</f>
        <v>6932.7606500000002</v>
      </c>
      <c r="L6" s="672"/>
      <c r="M6" s="672"/>
      <c r="N6" s="682">
        <f>P7</f>
        <v>4290</v>
      </c>
      <c r="O6" s="683"/>
      <c r="P6" s="684"/>
      <c r="Q6" s="683">
        <f>S7</f>
        <v>12099</v>
      </c>
      <c r="R6" s="683"/>
      <c r="S6" s="683"/>
    </row>
    <row r="7" spans="1:19" s="199" customFormat="1" ht="15" customHeight="1" thickBot="1" x14ac:dyDescent="0.25">
      <c r="A7" s="670"/>
      <c r="B7" s="475">
        <v>2313.8798400000001</v>
      </c>
      <c r="C7" s="476">
        <v>2280.2564500000003</v>
      </c>
      <c r="D7" s="477">
        <v>2732.82134</v>
      </c>
      <c r="E7" s="478">
        <v>124.89533</v>
      </c>
      <c r="F7" s="476">
        <v>122.24773999999999</v>
      </c>
      <c r="G7" s="478">
        <v>147.05391</v>
      </c>
      <c r="H7" s="475">
        <v>0.50545000000000007</v>
      </c>
      <c r="I7" s="476">
        <v>0.38118999999999997</v>
      </c>
      <c r="J7" s="477">
        <v>0.38388</v>
      </c>
      <c r="K7" s="478">
        <v>2188.9845100000002</v>
      </c>
      <c r="L7" s="476">
        <v>2158.0087100000005</v>
      </c>
      <c r="M7" s="478">
        <v>2585.7674299999999</v>
      </c>
      <c r="N7" s="479">
        <v>4290</v>
      </c>
      <c r="O7" s="480">
        <v>4290</v>
      </c>
      <c r="P7" s="481">
        <v>4290</v>
      </c>
      <c r="Q7" s="480">
        <v>12099</v>
      </c>
      <c r="R7" s="480">
        <v>12099</v>
      </c>
      <c r="S7" s="480">
        <v>12099</v>
      </c>
    </row>
    <row r="8" spans="1:19" s="199" customFormat="1" ht="15" customHeight="1" x14ac:dyDescent="0.2">
      <c r="A8" s="674" t="s">
        <v>36</v>
      </c>
      <c r="B8" s="656">
        <f>SUM(B9:D9)</f>
        <v>12608.907431000001</v>
      </c>
      <c r="C8" s="657"/>
      <c r="D8" s="658"/>
      <c r="E8" s="657">
        <f>SUM(E9:G9)</f>
        <v>1113.244514</v>
      </c>
      <c r="F8" s="657"/>
      <c r="G8" s="657"/>
      <c r="H8" s="656">
        <f>SUM(H9:J9)</f>
        <v>374.44676900000007</v>
      </c>
      <c r="I8" s="657"/>
      <c r="J8" s="658"/>
      <c r="K8" s="657">
        <f>SUM(K9:M9)</f>
        <v>11495.662917</v>
      </c>
      <c r="L8" s="657"/>
      <c r="M8" s="657"/>
      <c r="N8" s="685">
        <f>P9</f>
        <v>10863.122000000003</v>
      </c>
      <c r="O8" s="686"/>
      <c r="P8" s="687"/>
      <c r="Q8" s="686">
        <f>S9</f>
        <v>35853.368000000017</v>
      </c>
      <c r="R8" s="686"/>
      <c r="S8" s="686"/>
    </row>
    <row r="9" spans="1:19" s="199" customFormat="1" ht="15" customHeight="1" x14ac:dyDescent="0.2">
      <c r="A9" s="675"/>
      <c r="B9" s="484">
        <f>SUM(B10:B21)</f>
        <v>4451.7141480000009</v>
      </c>
      <c r="C9" s="485">
        <f t="shared" ref="C9:M9" si="0">SUM(C10:C21)</f>
        <v>3939.0026919999996</v>
      </c>
      <c r="D9" s="486">
        <f t="shared" si="0"/>
        <v>4218.1905910000005</v>
      </c>
      <c r="E9" s="487">
        <f t="shared" si="0"/>
        <v>391.87506200000001</v>
      </c>
      <c r="F9" s="485">
        <f t="shared" si="0"/>
        <v>355.43643800000007</v>
      </c>
      <c r="G9" s="487">
        <f t="shared" si="0"/>
        <v>365.9330139999999</v>
      </c>
      <c r="H9" s="484">
        <f t="shared" si="0"/>
        <v>139.89932800000005</v>
      </c>
      <c r="I9" s="485">
        <f t="shared" si="0"/>
        <v>115.239565</v>
      </c>
      <c r="J9" s="486">
        <f t="shared" si="0"/>
        <v>119.30787600000001</v>
      </c>
      <c r="K9" s="487">
        <f t="shared" si="0"/>
        <v>4059.8390860000004</v>
      </c>
      <c r="L9" s="485">
        <f t="shared" si="0"/>
        <v>3583.5662539999994</v>
      </c>
      <c r="M9" s="487">
        <f t="shared" si="0"/>
        <v>3852.2575770000008</v>
      </c>
      <c r="N9" s="488">
        <v>10860.722000000003</v>
      </c>
      <c r="O9" s="489">
        <v>10860.572000000004</v>
      </c>
      <c r="P9" s="490">
        <v>10863.122000000003</v>
      </c>
      <c r="Q9" s="489">
        <v>35938.928000000022</v>
      </c>
      <c r="R9" s="489">
        <v>35835.368000000017</v>
      </c>
      <c r="S9" s="489">
        <v>35853.368000000017</v>
      </c>
    </row>
    <row r="10" spans="1:19" ht="12" customHeight="1" x14ac:dyDescent="0.2">
      <c r="A10" s="298" t="s">
        <v>219</v>
      </c>
      <c r="B10" s="263">
        <v>164.73699400000001</v>
      </c>
      <c r="C10" s="15">
        <v>168.17966699999999</v>
      </c>
      <c r="D10" s="264">
        <v>187.44391400000004</v>
      </c>
      <c r="E10" s="15">
        <v>14.439743999999997</v>
      </c>
      <c r="F10" s="15">
        <v>15.741016999999994</v>
      </c>
      <c r="G10" s="15">
        <v>18.159467999999997</v>
      </c>
      <c r="H10" s="263">
        <v>4.7649980000000003</v>
      </c>
      <c r="I10" s="15">
        <v>4.9649929999999998</v>
      </c>
      <c r="J10" s="264">
        <v>5.1239539999999986</v>
      </c>
      <c r="K10" s="15">
        <v>150.29725000000002</v>
      </c>
      <c r="L10" s="15">
        <v>152.43865</v>
      </c>
      <c r="M10" s="15">
        <v>169.28444600000003</v>
      </c>
      <c r="N10" s="428"/>
      <c r="O10" s="429"/>
      <c r="P10" s="430"/>
      <c r="Q10" s="431"/>
      <c r="R10" s="431"/>
      <c r="S10" s="431"/>
    </row>
    <row r="11" spans="1:19" ht="12" customHeight="1" x14ac:dyDescent="0.2">
      <c r="A11" s="299" t="s">
        <v>218</v>
      </c>
      <c r="B11" s="262">
        <v>1.4178400000000002</v>
      </c>
      <c r="C11" s="16">
        <v>0.87787899999999996</v>
      </c>
      <c r="D11" s="301">
        <v>1.035231</v>
      </c>
      <c r="E11" s="197">
        <v>0.18409800000000001</v>
      </c>
      <c r="F11" s="16">
        <v>0.14289499999999999</v>
      </c>
      <c r="G11" s="246">
        <v>0.16841800000000001</v>
      </c>
      <c r="H11" s="262">
        <v>0</v>
      </c>
      <c r="I11" s="16">
        <v>0</v>
      </c>
      <c r="J11" s="301">
        <v>0</v>
      </c>
      <c r="K11" s="197">
        <v>1.2337420000000001</v>
      </c>
      <c r="L11" s="16">
        <v>0.73498399999999997</v>
      </c>
      <c r="M11" s="246">
        <v>0.86681300000000006</v>
      </c>
      <c r="N11" s="428"/>
      <c r="O11" s="429"/>
      <c r="P11" s="430"/>
      <c r="Q11" s="431"/>
      <c r="R11" s="431"/>
      <c r="S11" s="431"/>
    </row>
    <row r="12" spans="1:19" ht="12" customHeight="1" x14ac:dyDescent="0.2">
      <c r="A12" s="298" t="s">
        <v>217</v>
      </c>
      <c r="B12" s="302">
        <v>489.45835300000005</v>
      </c>
      <c r="C12" s="22">
        <v>453.196887</v>
      </c>
      <c r="D12" s="303">
        <v>495.88176599999997</v>
      </c>
      <c r="E12" s="198">
        <v>33.795435000000005</v>
      </c>
      <c r="F12" s="22">
        <v>33.269947999999999</v>
      </c>
      <c r="G12" s="247">
        <v>35.196250999999997</v>
      </c>
      <c r="H12" s="302">
        <v>27.307979999999997</v>
      </c>
      <c r="I12" s="22">
        <v>21.133631999999999</v>
      </c>
      <c r="J12" s="303">
        <v>22.281412</v>
      </c>
      <c r="K12" s="198">
        <v>455.66291800000005</v>
      </c>
      <c r="L12" s="22">
        <v>419.926939</v>
      </c>
      <c r="M12" s="247">
        <v>460.68551499999995</v>
      </c>
      <c r="N12" s="428"/>
      <c r="O12" s="429"/>
      <c r="P12" s="430"/>
      <c r="Q12" s="431"/>
      <c r="R12" s="431"/>
      <c r="S12" s="431"/>
    </row>
    <row r="13" spans="1:19" ht="12" customHeight="1" x14ac:dyDescent="0.2">
      <c r="A13" s="298" t="s">
        <v>216</v>
      </c>
      <c r="B13" s="302">
        <v>3656.210974000001</v>
      </c>
      <c r="C13" s="22">
        <v>3204.2986629999996</v>
      </c>
      <c r="D13" s="303">
        <v>3377.4532830000007</v>
      </c>
      <c r="E13" s="198">
        <v>333.27755100000002</v>
      </c>
      <c r="F13" s="22">
        <v>297.26632600000005</v>
      </c>
      <c r="G13" s="247">
        <v>301.59118999999998</v>
      </c>
      <c r="H13" s="302">
        <v>92.234340000000032</v>
      </c>
      <c r="I13" s="22">
        <v>75.538650000000004</v>
      </c>
      <c r="J13" s="303">
        <v>77.135246000000009</v>
      </c>
      <c r="K13" s="198">
        <v>3322.9334230000009</v>
      </c>
      <c r="L13" s="22">
        <v>2907.0323369999996</v>
      </c>
      <c r="M13" s="247">
        <v>3075.8620930000006</v>
      </c>
      <c r="N13" s="428"/>
      <c r="O13" s="429"/>
      <c r="P13" s="430"/>
      <c r="Q13" s="431"/>
      <c r="R13" s="431"/>
      <c r="S13" s="431"/>
    </row>
    <row r="14" spans="1:19" ht="12" customHeight="1" x14ac:dyDescent="0.2">
      <c r="A14" s="298" t="s">
        <v>215</v>
      </c>
      <c r="B14" s="302">
        <v>0</v>
      </c>
      <c r="C14" s="22">
        <v>0</v>
      </c>
      <c r="D14" s="303">
        <v>0</v>
      </c>
      <c r="E14" s="198">
        <v>0</v>
      </c>
      <c r="F14" s="22">
        <v>0</v>
      </c>
      <c r="G14" s="247">
        <v>0</v>
      </c>
      <c r="H14" s="302">
        <v>0</v>
      </c>
      <c r="I14" s="22">
        <v>0</v>
      </c>
      <c r="J14" s="303">
        <v>0</v>
      </c>
      <c r="K14" s="198">
        <v>0</v>
      </c>
      <c r="L14" s="22">
        <v>0</v>
      </c>
      <c r="M14" s="247">
        <v>0</v>
      </c>
      <c r="N14" s="428"/>
      <c r="O14" s="429"/>
      <c r="P14" s="430"/>
      <c r="Q14" s="431"/>
      <c r="R14" s="431"/>
      <c r="S14" s="431"/>
    </row>
    <row r="15" spans="1:19" ht="12" customHeight="1" x14ac:dyDescent="0.2">
      <c r="A15" s="298" t="s">
        <v>214</v>
      </c>
      <c r="B15" s="302">
        <v>3.4592550000000002</v>
      </c>
      <c r="C15" s="22">
        <v>3.4641800000000003</v>
      </c>
      <c r="D15" s="303">
        <v>4.7753369999999995</v>
      </c>
      <c r="E15" s="198">
        <v>0.47579800000000005</v>
      </c>
      <c r="F15" s="22">
        <v>0.56549300000000002</v>
      </c>
      <c r="G15" s="247">
        <v>0.58858200000000005</v>
      </c>
      <c r="H15" s="302">
        <v>0.23933499999999999</v>
      </c>
      <c r="I15" s="22">
        <v>0.19791999999999998</v>
      </c>
      <c r="J15" s="303">
        <v>0.21978</v>
      </c>
      <c r="K15" s="198">
        <v>2.983457</v>
      </c>
      <c r="L15" s="22">
        <v>2.8986870000000002</v>
      </c>
      <c r="M15" s="247">
        <v>4.1867549999999998</v>
      </c>
      <c r="N15" s="428"/>
      <c r="O15" s="429"/>
      <c r="P15" s="430"/>
      <c r="Q15" s="431"/>
      <c r="R15" s="431"/>
      <c r="S15" s="431"/>
    </row>
    <row r="16" spans="1:19" ht="12" customHeight="1" x14ac:dyDescent="0.2">
      <c r="A16" s="298" t="s">
        <v>213</v>
      </c>
      <c r="B16" s="302">
        <v>3.0307949999999999</v>
      </c>
      <c r="C16" s="22">
        <v>2.8113289999999997</v>
      </c>
      <c r="D16" s="303">
        <v>2.636806</v>
      </c>
      <c r="E16" s="198">
        <v>0.16170400000000001</v>
      </c>
      <c r="F16" s="22">
        <v>0.18090400000000001</v>
      </c>
      <c r="G16" s="247">
        <v>0.14958500000000002</v>
      </c>
      <c r="H16" s="302">
        <v>0.625606</v>
      </c>
      <c r="I16" s="22">
        <v>0.57975900000000002</v>
      </c>
      <c r="J16" s="303">
        <v>0.61240499999999998</v>
      </c>
      <c r="K16" s="198">
        <v>2.8690910000000001</v>
      </c>
      <c r="L16" s="22">
        <v>2.6304249999999998</v>
      </c>
      <c r="M16" s="247">
        <v>2.4872209999999999</v>
      </c>
      <c r="N16" s="428"/>
      <c r="O16" s="429"/>
      <c r="P16" s="430"/>
      <c r="Q16" s="431"/>
      <c r="R16" s="431"/>
      <c r="S16" s="431"/>
    </row>
    <row r="17" spans="1:19" ht="12" customHeight="1" x14ac:dyDescent="0.2">
      <c r="A17" s="298" t="s">
        <v>212</v>
      </c>
      <c r="B17" s="302">
        <v>15.425609999999999</v>
      </c>
      <c r="C17" s="22">
        <v>12.153172999999999</v>
      </c>
      <c r="D17" s="303">
        <v>14.902913000000002</v>
      </c>
      <c r="E17" s="198">
        <v>1.6758899999999999</v>
      </c>
      <c r="F17" s="22">
        <v>1.2534460000000003</v>
      </c>
      <c r="G17" s="247">
        <v>1.5850250000000004</v>
      </c>
      <c r="H17" s="302">
        <v>3.6035699999999995</v>
      </c>
      <c r="I17" s="22">
        <v>3.2597550000000002</v>
      </c>
      <c r="J17" s="303">
        <v>3.2588889999999995</v>
      </c>
      <c r="K17" s="198">
        <v>13.74972</v>
      </c>
      <c r="L17" s="22">
        <v>10.899726999999999</v>
      </c>
      <c r="M17" s="247">
        <v>13.317888000000002</v>
      </c>
      <c r="N17" s="428"/>
      <c r="O17" s="429"/>
      <c r="P17" s="430"/>
      <c r="Q17" s="431"/>
      <c r="R17" s="431"/>
      <c r="S17" s="431"/>
    </row>
    <row r="18" spans="1:19" ht="12" customHeight="1" x14ac:dyDescent="0.2">
      <c r="A18" s="298" t="s">
        <v>211</v>
      </c>
      <c r="B18" s="302">
        <v>63.029986999999991</v>
      </c>
      <c r="C18" s="22">
        <v>53.986532999999987</v>
      </c>
      <c r="D18" s="303">
        <v>77.439285000000012</v>
      </c>
      <c r="E18" s="198">
        <v>4.2201200000000005</v>
      </c>
      <c r="F18" s="22">
        <v>4.558218000000001</v>
      </c>
      <c r="G18" s="247">
        <v>5.8972999999999995</v>
      </c>
      <c r="H18" s="302">
        <v>5.9053210000000016</v>
      </c>
      <c r="I18" s="22">
        <v>5.4702740000000016</v>
      </c>
      <c r="J18" s="303">
        <v>6.4828670000000006</v>
      </c>
      <c r="K18" s="198">
        <v>58.80986699999999</v>
      </c>
      <c r="L18" s="22">
        <v>49.428314999999984</v>
      </c>
      <c r="M18" s="247">
        <v>71.541985000000011</v>
      </c>
      <c r="N18" s="428"/>
      <c r="O18" s="429"/>
      <c r="P18" s="430"/>
      <c r="Q18" s="431"/>
      <c r="R18" s="431"/>
      <c r="S18" s="431"/>
    </row>
    <row r="19" spans="1:19" ht="12" customHeight="1" x14ac:dyDescent="0.2">
      <c r="A19" s="298" t="s">
        <v>28</v>
      </c>
      <c r="B19" s="302">
        <v>0</v>
      </c>
      <c r="C19" s="22">
        <v>0</v>
      </c>
      <c r="D19" s="303">
        <v>0</v>
      </c>
      <c r="E19" s="198">
        <v>0</v>
      </c>
      <c r="F19" s="22">
        <v>0</v>
      </c>
      <c r="G19" s="247">
        <v>0</v>
      </c>
      <c r="H19" s="302">
        <v>0</v>
      </c>
      <c r="I19" s="22">
        <v>0</v>
      </c>
      <c r="J19" s="303">
        <v>0</v>
      </c>
      <c r="K19" s="198">
        <v>0</v>
      </c>
      <c r="L19" s="22">
        <v>0</v>
      </c>
      <c r="M19" s="247">
        <v>0</v>
      </c>
      <c r="N19" s="428"/>
      <c r="O19" s="429"/>
      <c r="P19" s="430"/>
      <c r="Q19" s="431"/>
      <c r="R19" s="431"/>
      <c r="S19" s="431"/>
    </row>
    <row r="20" spans="1:19" ht="12" customHeight="1" x14ac:dyDescent="0.2">
      <c r="A20" s="298" t="s">
        <v>210</v>
      </c>
      <c r="B20" s="302">
        <v>3.4152389999999997</v>
      </c>
      <c r="C20" s="22">
        <v>3.5384000000000011</v>
      </c>
      <c r="D20" s="303">
        <v>1.859259</v>
      </c>
      <c r="E20" s="198">
        <v>0.24581400000000003</v>
      </c>
      <c r="F20" s="22">
        <v>0.22713800000000003</v>
      </c>
      <c r="G20" s="247">
        <v>0.13726300000000002</v>
      </c>
      <c r="H20" s="302">
        <v>0.29079199999999999</v>
      </c>
      <c r="I20" s="22">
        <v>0.29282900000000006</v>
      </c>
      <c r="J20" s="303">
        <v>0.21179799999999999</v>
      </c>
      <c r="K20" s="198">
        <v>3.1694249999999995</v>
      </c>
      <c r="L20" s="22">
        <v>3.311262000000001</v>
      </c>
      <c r="M20" s="247">
        <v>1.7219959999999999</v>
      </c>
      <c r="N20" s="428"/>
      <c r="O20" s="429"/>
      <c r="P20" s="430"/>
      <c r="Q20" s="431"/>
      <c r="R20" s="431"/>
      <c r="S20" s="431"/>
    </row>
    <row r="21" spans="1:19" ht="12" customHeight="1" thickBot="1" x14ac:dyDescent="0.25">
      <c r="A21" s="482" t="s">
        <v>209</v>
      </c>
      <c r="B21" s="471">
        <v>51.529101000000011</v>
      </c>
      <c r="C21" s="472">
        <v>36.495981</v>
      </c>
      <c r="D21" s="483">
        <v>54.762797000000013</v>
      </c>
      <c r="E21" s="472">
        <v>3.3989080000000005</v>
      </c>
      <c r="F21" s="472">
        <v>2.2310529999999997</v>
      </c>
      <c r="G21" s="472">
        <v>2.4599319999999998</v>
      </c>
      <c r="H21" s="471">
        <v>4.9273859999999976</v>
      </c>
      <c r="I21" s="472">
        <v>3.8017529999999993</v>
      </c>
      <c r="J21" s="483">
        <v>3.9815249999999995</v>
      </c>
      <c r="K21" s="472">
        <v>48.130193000000013</v>
      </c>
      <c r="L21" s="472">
        <v>34.264927999999998</v>
      </c>
      <c r="M21" s="472">
        <v>52.302865000000011</v>
      </c>
      <c r="N21" s="428"/>
      <c r="O21" s="429"/>
      <c r="P21" s="430"/>
      <c r="Q21" s="431"/>
      <c r="R21" s="431"/>
      <c r="S21" s="431"/>
    </row>
    <row r="22" spans="1:19" ht="12" customHeight="1" x14ac:dyDescent="0.2">
      <c r="A22" s="674" t="s">
        <v>38</v>
      </c>
      <c r="B22" s="656">
        <f>SUM(B23:D23)</f>
        <v>957.20521800000017</v>
      </c>
      <c r="C22" s="657"/>
      <c r="D22" s="658"/>
      <c r="E22" s="657">
        <f>SUM(E23:G23)</f>
        <v>55.177150000000005</v>
      </c>
      <c r="F22" s="657"/>
      <c r="G22" s="657"/>
      <c r="H22" s="656">
        <f>SUM(H23:J23)</f>
        <v>9.5304640000000003</v>
      </c>
      <c r="I22" s="657"/>
      <c r="J22" s="658"/>
      <c r="K22" s="657">
        <f>SUM(K23:M23)</f>
        <v>902.02806800000008</v>
      </c>
      <c r="L22" s="657"/>
      <c r="M22" s="657"/>
      <c r="N22" s="656">
        <f>P23</f>
        <v>856.06199999999876</v>
      </c>
      <c r="O22" s="657"/>
      <c r="P22" s="658"/>
      <c r="Q22" s="657">
        <f>S23</f>
        <v>1008.4570000000027</v>
      </c>
      <c r="R22" s="657"/>
      <c r="S22" s="657"/>
    </row>
    <row r="23" spans="1:19" s="201" customFormat="1" ht="15" customHeight="1" x14ac:dyDescent="0.2">
      <c r="A23" s="675"/>
      <c r="B23" s="484">
        <f>SUM(B24:B34)</f>
        <v>324.37280900000002</v>
      </c>
      <c r="C23" s="485">
        <f t="shared" ref="C23:M23" si="1">SUM(C24:C34)</f>
        <v>307.61748600000021</v>
      </c>
      <c r="D23" s="486">
        <f t="shared" si="1"/>
        <v>325.21492299999989</v>
      </c>
      <c r="E23" s="487">
        <f t="shared" si="1"/>
        <v>18.168588000000007</v>
      </c>
      <c r="F23" s="485">
        <f t="shared" si="1"/>
        <v>17.530735000000007</v>
      </c>
      <c r="G23" s="487">
        <f t="shared" si="1"/>
        <v>19.477826999999991</v>
      </c>
      <c r="H23" s="484">
        <f t="shared" si="1"/>
        <v>3.1979410000000001</v>
      </c>
      <c r="I23" s="485">
        <f t="shared" si="1"/>
        <v>2.8370190000000002</v>
      </c>
      <c r="J23" s="486">
        <f t="shared" si="1"/>
        <v>3.4955040000000004</v>
      </c>
      <c r="K23" s="487">
        <f t="shared" si="1"/>
        <v>306.20422100000002</v>
      </c>
      <c r="L23" s="485">
        <f t="shared" si="1"/>
        <v>290.08675100000022</v>
      </c>
      <c r="M23" s="487">
        <f t="shared" si="1"/>
        <v>305.73709599999984</v>
      </c>
      <c r="N23" s="488">
        <v>851.97099999999875</v>
      </c>
      <c r="O23" s="489">
        <v>853.50099999999861</v>
      </c>
      <c r="P23" s="490">
        <v>856.06199999999876</v>
      </c>
      <c r="Q23" s="489">
        <v>989.70800000000315</v>
      </c>
      <c r="R23" s="489">
        <v>992.93700000000285</v>
      </c>
      <c r="S23" s="489">
        <v>1008.4570000000027</v>
      </c>
    </row>
    <row r="24" spans="1:19" ht="12" customHeight="1" x14ac:dyDescent="0.2">
      <c r="A24" s="298" t="s">
        <v>219</v>
      </c>
      <c r="B24" s="263">
        <v>0.50763099999999994</v>
      </c>
      <c r="C24" s="15">
        <v>0.58603499999999997</v>
      </c>
      <c r="D24" s="264">
        <v>0.9262109999999999</v>
      </c>
      <c r="E24" s="15">
        <v>6.5897000000000011E-2</v>
      </c>
      <c r="F24" s="15">
        <v>8.2311999999999996E-2</v>
      </c>
      <c r="G24" s="15">
        <v>0.10708300000000003</v>
      </c>
      <c r="H24" s="263">
        <v>0</v>
      </c>
      <c r="I24" s="15">
        <v>0</v>
      </c>
      <c r="J24" s="264">
        <v>0</v>
      </c>
      <c r="K24" s="15">
        <v>0.44173399999999996</v>
      </c>
      <c r="L24" s="15">
        <v>0.50372299999999992</v>
      </c>
      <c r="M24" s="15">
        <v>0.81912799999999986</v>
      </c>
      <c r="N24" s="428"/>
      <c r="O24" s="429"/>
      <c r="P24" s="430"/>
      <c r="Q24" s="431"/>
      <c r="R24" s="431"/>
      <c r="S24" s="431"/>
    </row>
    <row r="25" spans="1:19" ht="12" customHeight="1" x14ac:dyDescent="0.2">
      <c r="A25" s="299" t="s">
        <v>218</v>
      </c>
      <c r="B25" s="262">
        <v>220.05882100000002</v>
      </c>
      <c r="C25" s="16">
        <v>205.05604400000021</v>
      </c>
      <c r="D25" s="301">
        <v>219.77691099999981</v>
      </c>
      <c r="E25" s="197">
        <v>14.963612000000008</v>
      </c>
      <c r="F25" s="16">
        <v>14.341871000000008</v>
      </c>
      <c r="G25" s="246">
        <v>15.50685599999999</v>
      </c>
      <c r="H25" s="262">
        <v>1.5507470000000008</v>
      </c>
      <c r="I25" s="16">
        <v>1.3513140000000001</v>
      </c>
      <c r="J25" s="301">
        <v>1.8353030000000006</v>
      </c>
      <c r="K25" s="197">
        <v>205.09520900000001</v>
      </c>
      <c r="L25" s="16">
        <v>190.71417300000022</v>
      </c>
      <c r="M25" s="246">
        <v>204.27005499999981</v>
      </c>
      <c r="N25" s="428"/>
      <c r="O25" s="429"/>
      <c r="P25" s="430"/>
      <c r="Q25" s="431"/>
      <c r="R25" s="431"/>
      <c r="S25" s="431"/>
    </row>
    <row r="26" spans="1:19" ht="12" customHeight="1" x14ac:dyDescent="0.2">
      <c r="A26" s="298" t="s">
        <v>217</v>
      </c>
      <c r="B26" s="302">
        <v>0</v>
      </c>
      <c r="C26" s="22">
        <v>0</v>
      </c>
      <c r="D26" s="303">
        <v>0</v>
      </c>
      <c r="E26" s="198">
        <v>0</v>
      </c>
      <c r="F26" s="22">
        <v>0</v>
      </c>
      <c r="G26" s="247">
        <v>0</v>
      </c>
      <c r="H26" s="302">
        <v>0</v>
      </c>
      <c r="I26" s="22">
        <v>0</v>
      </c>
      <c r="J26" s="303">
        <v>0</v>
      </c>
      <c r="K26" s="198">
        <v>0</v>
      </c>
      <c r="L26" s="22">
        <v>0</v>
      </c>
      <c r="M26" s="247">
        <v>0</v>
      </c>
      <c r="N26" s="428"/>
      <c r="O26" s="429"/>
      <c r="P26" s="430"/>
      <c r="Q26" s="431"/>
      <c r="R26" s="431"/>
      <c r="S26" s="431"/>
    </row>
    <row r="27" spans="1:19" ht="12" customHeight="1" x14ac:dyDescent="0.2">
      <c r="A27" s="298" t="s">
        <v>216</v>
      </c>
      <c r="B27" s="302">
        <v>0</v>
      </c>
      <c r="C27" s="22">
        <v>0</v>
      </c>
      <c r="D27" s="303">
        <v>0</v>
      </c>
      <c r="E27" s="198">
        <v>0</v>
      </c>
      <c r="F27" s="22">
        <v>0</v>
      </c>
      <c r="G27" s="247">
        <v>0</v>
      </c>
      <c r="H27" s="302">
        <v>0</v>
      </c>
      <c r="I27" s="22">
        <v>0</v>
      </c>
      <c r="J27" s="303">
        <v>0</v>
      </c>
      <c r="K27" s="198">
        <v>0</v>
      </c>
      <c r="L27" s="22">
        <v>0</v>
      </c>
      <c r="M27" s="247">
        <v>0</v>
      </c>
      <c r="N27" s="428"/>
      <c r="O27" s="429"/>
      <c r="P27" s="430"/>
      <c r="Q27" s="431"/>
      <c r="R27" s="431"/>
      <c r="S27" s="431"/>
    </row>
    <row r="28" spans="1:19" ht="12" customHeight="1" x14ac:dyDescent="0.2">
      <c r="A28" s="298" t="s">
        <v>215</v>
      </c>
      <c r="B28" s="302">
        <v>0</v>
      </c>
      <c r="C28" s="22">
        <v>0</v>
      </c>
      <c r="D28" s="303">
        <v>0</v>
      </c>
      <c r="E28" s="198">
        <v>0</v>
      </c>
      <c r="F28" s="22">
        <v>0</v>
      </c>
      <c r="G28" s="247">
        <v>0</v>
      </c>
      <c r="H28" s="302">
        <v>0</v>
      </c>
      <c r="I28" s="22">
        <v>0</v>
      </c>
      <c r="J28" s="303">
        <v>0</v>
      </c>
      <c r="K28" s="198">
        <v>0</v>
      </c>
      <c r="L28" s="22">
        <v>0</v>
      </c>
      <c r="M28" s="247">
        <v>0</v>
      </c>
      <c r="N28" s="428"/>
      <c r="O28" s="429"/>
      <c r="P28" s="430"/>
      <c r="Q28" s="431"/>
      <c r="R28" s="431"/>
      <c r="S28" s="431"/>
    </row>
    <row r="29" spans="1:19" ht="12" customHeight="1" x14ac:dyDescent="0.2">
      <c r="A29" s="298" t="s">
        <v>214</v>
      </c>
      <c r="B29" s="302">
        <v>5.6600999999999999E-2</v>
      </c>
      <c r="C29" s="22">
        <v>5.8137999999999995E-2</v>
      </c>
      <c r="D29" s="303">
        <v>6.7444999999999991E-2</v>
      </c>
      <c r="E29" s="198">
        <v>5.0080000000000003E-3</v>
      </c>
      <c r="F29" s="22">
        <v>5.6010000000000001E-3</v>
      </c>
      <c r="G29" s="247">
        <v>4.7949999999999998E-3</v>
      </c>
      <c r="H29" s="302">
        <v>0</v>
      </c>
      <c r="I29" s="22">
        <v>0</v>
      </c>
      <c r="J29" s="303">
        <v>0</v>
      </c>
      <c r="K29" s="198">
        <v>5.1593E-2</v>
      </c>
      <c r="L29" s="22">
        <v>5.2536999999999993E-2</v>
      </c>
      <c r="M29" s="247">
        <v>6.2649999999999997E-2</v>
      </c>
      <c r="N29" s="428"/>
      <c r="O29" s="429"/>
      <c r="P29" s="430"/>
      <c r="Q29" s="431"/>
      <c r="R29" s="431"/>
      <c r="S29" s="431"/>
    </row>
    <row r="30" spans="1:19" ht="12" customHeight="1" x14ac:dyDescent="0.2">
      <c r="A30" s="298" t="s">
        <v>213</v>
      </c>
      <c r="B30" s="302">
        <v>2.9419999999999998E-2</v>
      </c>
      <c r="C30" s="22">
        <v>5.64E-3</v>
      </c>
      <c r="D30" s="303">
        <v>2.99E-3</v>
      </c>
      <c r="E30" s="198">
        <v>0</v>
      </c>
      <c r="F30" s="22">
        <v>0</v>
      </c>
      <c r="G30" s="247">
        <v>0</v>
      </c>
      <c r="H30" s="302">
        <v>0</v>
      </c>
      <c r="I30" s="22">
        <v>0</v>
      </c>
      <c r="J30" s="303">
        <v>0</v>
      </c>
      <c r="K30" s="198">
        <v>2.9419999999999998E-2</v>
      </c>
      <c r="L30" s="22">
        <v>5.64E-3</v>
      </c>
      <c r="M30" s="247">
        <v>2.99E-3</v>
      </c>
      <c r="N30" s="428"/>
      <c r="O30" s="429"/>
      <c r="P30" s="430"/>
      <c r="Q30" s="431"/>
      <c r="R30" s="431"/>
      <c r="S30" s="431"/>
    </row>
    <row r="31" spans="1:19" ht="12" customHeight="1" x14ac:dyDescent="0.2">
      <c r="A31" s="298" t="s">
        <v>212</v>
      </c>
      <c r="B31" s="302">
        <v>0</v>
      </c>
      <c r="C31" s="22">
        <v>0</v>
      </c>
      <c r="D31" s="303">
        <v>0</v>
      </c>
      <c r="E31" s="198">
        <v>0</v>
      </c>
      <c r="F31" s="22">
        <v>0</v>
      </c>
      <c r="G31" s="247">
        <v>0</v>
      </c>
      <c r="H31" s="302">
        <v>0</v>
      </c>
      <c r="I31" s="22">
        <v>0</v>
      </c>
      <c r="J31" s="303">
        <v>0</v>
      </c>
      <c r="K31" s="198">
        <v>0</v>
      </c>
      <c r="L31" s="22">
        <v>0</v>
      </c>
      <c r="M31" s="247">
        <v>0</v>
      </c>
      <c r="N31" s="428"/>
      <c r="O31" s="429"/>
      <c r="P31" s="430"/>
      <c r="Q31" s="431"/>
      <c r="R31" s="431"/>
      <c r="S31" s="431"/>
    </row>
    <row r="32" spans="1:19" ht="12" customHeight="1" x14ac:dyDescent="0.2">
      <c r="A32" s="298" t="s">
        <v>211</v>
      </c>
      <c r="B32" s="302">
        <v>22.608612999999998</v>
      </c>
      <c r="C32" s="22">
        <v>21.681119999999996</v>
      </c>
      <c r="D32" s="303">
        <v>22.444594999999993</v>
      </c>
      <c r="E32" s="198">
        <v>0.82505399999999995</v>
      </c>
      <c r="F32" s="22">
        <v>0.83050199999999985</v>
      </c>
      <c r="G32" s="247">
        <v>0.85571299999999983</v>
      </c>
      <c r="H32" s="302">
        <v>1.2840000000000001E-2</v>
      </c>
      <c r="I32" s="22">
        <v>1.1560000000000001E-2</v>
      </c>
      <c r="J32" s="303">
        <v>1.261E-2</v>
      </c>
      <c r="K32" s="198">
        <v>21.783558999999997</v>
      </c>
      <c r="L32" s="22">
        <v>20.850617999999997</v>
      </c>
      <c r="M32" s="247">
        <v>21.588881999999991</v>
      </c>
      <c r="N32" s="428"/>
      <c r="O32" s="429"/>
      <c r="P32" s="430"/>
      <c r="Q32" s="431"/>
      <c r="R32" s="431"/>
      <c r="S32" s="431"/>
    </row>
    <row r="33" spans="1:19" ht="12" customHeight="1" x14ac:dyDescent="0.2">
      <c r="A33" s="298" t="s">
        <v>210</v>
      </c>
      <c r="B33" s="302">
        <v>0.99273500000000003</v>
      </c>
      <c r="C33" s="22">
        <v>0.96940400000000004</v>
      </c>
      <c r="D33" s="303">
        <v>1.0673030000000003</v>
      </c>
      <c r="E33" s="198">
        <v>0.216306</v>
      </c>
      <c r="F33" s="22">
        <v>0.21265999999999999</v>
      </c>
      <c r="G33" s="247">
        <v>0.2312269999999999</v>
      </c>
      <c r="H33" s="302">
        <v>4.8799999999999998E-3</v>
      </c>
      <c r="I33" s="22">
        <v>4.8829999999999993E-3</v>
      </c>
      <c r="J33" s="303">
        <v>6.4869999999999997E-3</v>
      </c>
      <c r="K33" s="198">
        <v>0.77642900000000004</v>
      </c>
      <c r="L33" s="22">
        <v>0.75674400000000008</v>
      </c>
      <c r="M33" s="247">
        <v>0.83607600000000049</v>
      </c>
      <c r="N33" s="428"/>
      <c r="O33" s="429"/>
      <c r="P33" s="430"/>
      <c r="Q33" s="431"/>
      <c r="R33" s="431"/>
      <c r="S33" s="431"/>
    </row>
    <row r="34" spans="1:19" ht="12" customHeight="1" thickBot="1" x14ac:dyDescent="0.25">
      <c r="A34" s="482" t="s">
        <v>209</v>
      </c>
      <c r="B34" s="471">
        <v>80.118988000000016</v>
      </c>
      <c r="C34" s="472">
        <v>79.261105000000001</v>
      </c>
      <c r="D34" s="483">
        <v>80.929468000000071</v>
      </c>
      <c r="E34" s="472">
        <v>2.0927109999999987</v>
      </c>
      <c r="F34" s="472">
        <v>2.0577890000000001</v>
      </c>
      <c r="G34" s="472">
        <v>2.7721530000000008</v>
      </c>
      <c r="H34" s="471">
        <v>1.6294739999999992</v>
      </c>
      <c r="I34" s="472">
        <v>1.4692620000000001</v>
      </c>
      <c r="J34" s="483">
        <v>1.6411039999999997</v>
      </c>
      <c r="K34" s="472">
        <v>78.026277000000022</v>
      </c>
      <c r="L34" s="472">
        <v>77.203316000000001</v>
      </c>
      <c r="M34" s="472">
        <v>78.157315000000068</v>
      </c>
      <c r="N34" s="428"/>
      <c r="O34" s="429"/>
      <c r="P34" s="430"/>
      <c r="Q34" s="431"/>
      <c r="R34" s="431"/>
      <c r="S34" s="431"/>
    </row>
    <row r="35" spans="1:19" ht="12" customHeight="1" x14ac:dyDescent="0.2">
      <c r="A35" s="674" t="s">
        <v>37</v>
      </c>
      <c r="B35" s="656">
        <f>SUM(B36:D36)</f>
        <v>860.70803000000001</v>
      </c>
      <c r="C35" s="657"/>
      <c r="D35" s="658"/>
      <c r="E35" s="657">
        <f>SUM(E36:G36)</f>
        <v>8.2701860000000007</v>
      </c>
      <c r="F35" s="657"/>
      <c r="G35" s="657"/>
      <c r="H35" s="656">
        <f>SUM(H36:J36)</f>
        <v>2.8434349999999999</v>
      </c>
      <c r="I35" s="657"/>
      <c r="J35" s="658"/>
      <c r="K35" s="657">
        <f>SUM(K36:M36)</f>
        <v>852.43784400000004</v>
      </c>
      <c r="L35" s="657"/>
      <c r="M35" s="657"/>
      <c r="N35" s="656">
        <f>P36</f>
        <v>1363.5</v>
      </c>
      <c r="O35" s="657"/>
      <c r="P35" s="658"/>
      <c r="Q35" s="657">
        <f>S36</f>
        <v>1696.895</v>
      </c>
      <c r="R35" s="657"/>
      <c r="S35" s="657"/>
    </row>
    <row r="36" spans="1:19" s="201" customFormat="1" ht="15" customHeight="1" x14ac:dyDescent="0.2">
      <c r="A36" s="675"/>
      <c r="B36" s="484">
        <f>SUM(B37:B47)</f>
        <v>373.43443000000002</v>
      </c>
      <c r="C36" s="485">
        <f t="shared" ref="C36" si="2">SUM(C37:C47)</f>
        <v>262.54714999999999</v>
      </c>
      <c r="D36" s="486">
        <f t="shared" ref="D36" si="3">SUM(D37:D47)</f>
        <v>224.72645</v>
      </c>
      <c r="E36" s="487">
        <f t="shared" ref="E36" si="4">SUM(E37:E47)</f>
        <v>3.2245699999999999</v>
      </c>
      <c r="F36" s="485">
        <f t="shared" ref="F36" si="5">SUM(F37:F47)</f>
        <v>2.7236570000000002</v>
      </c>
      <c r="G36" s="487">
        <f t="shared" ref="G36" si="6">SUM(G37:G47)</f>
        <v>2.3219590000000001</v>
      </c>
      <c r="H36" s="484">
        <f t="shared" ref="H36" si="7">SUM(H37:H47)</f>
        <v>0.99273999999999996</v>
      </c>
      <c r="I36" s="485">
        <f t="shared" ref="I36" si="8">SUM(I37:I47)</f>
        <v>0.93591199999999997</v>
      </c>
      <c r="J36" s="486">
        <f t="shared" ref="J36" si="9">SUM(J37:J47)</f>
        <v>0.91478300000000001</v>
      </c>
      <c r="K36" s="487">
        <f t="shared" ref="K36" si="10">SUM(K37:K47)</f>
        <v>370.20985999999999</v>
      </c>
      <c r="L36" s="485">
        <f t="shared" ref="L36" si="11">SUM(L37:L47)</f>
        <v>259.82349299999998</v>
      </c>
      <c r="M36" s="487">
        <f t="shared" ref="M36" si="12">SUM(M37:M47)</f>
        <v>222.40449100000001</v>
      </c>
      <c r="N36" s="488">
        <v>1363.5</v>
      </c>
      <c r="O36" s="489">
        <v>1363.5</v>
      </c>
      <c r="P36" s="490">
        <v>1363.5</v>
      </c>
      <c r="Q36" s="489">
        <v>1696.895</v>
      </c>
      <c r="R36" s="489">
        <v>1696.895</v>
      </c>
      <c r="S36" s="489">
        <v>1696.895</v>
      </c>
    </row>
    <row r="37" spans="1:19" ht="12" customHeight="1" x14ac:dyDescent="0.2">
      <c r="A37" s="298" t="s">
        <v>219</v>
      </c>
      <c r="B37" s="263">
        <v>0</v>
      </c>
      <c r="C37" s="15">
        <v>0</v>
      </c>
      <c r="D37" s="264">
        <v>0</v>
      </c>
      <c r="E37" s="15">
        <v>0</v>
      </c>
      <c r="F37" s="15">
        <v>0</v>
      </c>
      <c r="G37" s="15">
        <v>0</v>
      </c>
      <c r="H37" s="263">
        <v>0</v>
      </c>
      <c r="I37" s="15">
        <v>0</v>
      </c>
      <c r="J37" s="264">
        <v>0</v>
      </c>
      <c r="K37" s="15">
        <v>0</v>
      </c>
      <c r="L37" s="15">
        <v>0</v>
      </c>
      <c r="M37" s="15">
        <v>0</v>
      </c>
      <c r="N37" s="428"/>
      <c r="O37" s="429"/>
      <c r="P37" s="430"/>
      <c r="Q37" s="431"/>
      <c r="R37" s="431"/>
      <c r="S37" s="431"/>
    </row>
    <row r="38" spans="1:19" ht="12" customHeight="1" x14ac:dyDescent="0.2">
      <c r="A38" s="299" t="s">
        <v>218</v>
      </c>
      <c r="B38" s="262">
        <v>0</v>
      </c>
      <c r="C38" s="16">
        <v>0</v>
      </c>
      <c r="D38" s="301">
        <v>0</v>
      </c>
      <c r="E38" s="197">
        <v>0</v>
      </c>
      <c r="F38" s="16">
        <v>0</v>
      </c>
      <c r="G38" s="246">
        <v>0</v>
      </c>
      <c r="H38" s="262">
        <v>0</v>
      </c>
      <c r="I38" s="16">
        <v>0</v>
      </c>
      <c r="J38" s="301">
        <v>0</v>
      </c>
      <c r="K38" s="197">
        <v>0</v>
      </c>
      <c r="L38" s="16">
        <v>0</v>
      </c>
      <c r="M38" s="246">
        <v>0</v>
      </c>
      <c r="N38" s="428"/>
      <c r="O38" s="429"/>
      <c r="P38" s="430"/>
      <c r="Q38" s="431"/>
      <c r="R38" s="431"/>
      <c r="S38" s="431"/>
    </row>
    <row r="39" spans="1:19" ht="12" customHeight="1" x14ac:dyDescent="0.2">
      <c r="A39" s="298" t="s">
        <v>217</v>
      </c>
      <c r="B39" s="302">
        <v>0</v>
      </c>
      <c r="C39" s="22">
        <v>0</v>
      </c>
      <c r="D39" s="303">
        <v>0</v>
      </c>
      <c r="E39" s="198">
        <v>0</v>
      </c>
      <c r="F39" s="22">
        <v>0</v>
      </c>
      <c r="G39" s="247">
        <v>0</v>
      </c>
      <c r="H39" s="302">
        <v>0</v>
      </c>
      <c r="I39" s="22">
        <v>0</v>
      </c>
      <c r="J39" s="303">
        <v>0</v>
      </c>
      <c r="K39" s="198">
        <v>0</v>
      </c>
      <c r="L39" s="22">
        <v>0</v>
      </c>
      <c r="M39" s="247">
        <v>0</v>
      </c>
      <c r="N39" s="428"/>
      <c r="O39" s="429"/>
      <c r="P39" s="430"/>
      <c r="Q39" s="431"/>
      <c r="R39" s="431"/>
      <c r="S39" s="431"/>
    </row>
    <row r="40" spans="1:19" ht="12" customHeight="1" x14ac:dyDescent="0.2">
      <c r="A40" s="298" t="s">
        <v>216</v>
      </c>
      <c r="B40" s="302">
        <v>0</v>
      </c>
      <c r="C40" s="22">
        <v>0</v>
      </c>
      <c r="D40" s="303">
        <v>0</v>
      </c>
      <c r="E40" s="198">
        <v>0</v>
      </c>
      <c r="F40" s="22">
        <v>0</v>
      </c>
      <c r="G40" s="247">
        <v>0</v>
      </c>
      <c r="H40" s="302">
        <v>0</v>
      </c>
      <c r="I40" s="22">
        <v>0</v>
      </c>
      <c r="J40" s="303">
        <v>0</v>
      </c>
      <c r="K40" s="198">
        <v>0</v>
      </c>
      <c r="L40" s="22">
        <v>0</v>
      </c>
      <c r="M40" s="247">
        <v>0</v>
      </c>
      <c r="N40" s="428"/>
      <c r="O40" s="429"/>
      <c r="P40" s="430"/>
      <c r="Q40" s="431"/>
      <c r="R40" s="431"/>
      <c r="S40" s="431"/>
    </row>
    <row r="41" spans="1:19" ht="12" customHeight="1" x14ac:dyDescent="0.2">
      <c r="A41" s="298" t="s">
        <v>215</v>
      </c>
      <c r="B41" s="302">
        <v>0</v>
      </c>
      <c r="C41" s="22">
        <v>0</v>
      </c>
      <c r="D41" s="303">
        <v>0</v>
      </c>
      <c r="E41" s="198">
        <v>0</v>
      </c>
      <c r="F41" s="22">
        <v>0</v>
      </c>
      <c r="G41" s="247">
        <v>0</v>
      </c>
      <c r="H41" s="302">
        <v>0</v>
      </c>
      <c r="I41" s="22">
        <v>0</v>
      </c>
      <c r="J41" s="303">
        <v>0</v>
      </c>
      <c r="K41" s="198">
        <v>0</v>
      </c>
      <c r="L41" s="22">
        <v>0</v>
      </c>
      <c r="M41" s="247">
        <v>0</v>
      </c>
      <c r="N41" s="428"/>
      <c r="O41" s="429"/>
      <c r="P41" s="430"/>
      <c r="Q41" s="431"/>
      <c r="R41" s="431"/>
      <c r="S41" s="431"/>
    </row>
    <row r="42" spans="1:19" ht="12" customHeight="1" x14ac:dyDescent="0.2">
      <c r="A42" s="298" t="s">
        <v>214</v>
      </c>
      <c r="B42" s="302">
        <v>0</v>
      </c>
      <c r="C42" s="22">
        <v>0</v>
      </c>
      <c r="D42" s="303">
        <v>0</v>
      </c>
      <c r="E42" s="198">
        <v>0</v>
      </c>
      <c r="F42" s="22">
        <v>0</v>
      </c>
      <c r="G42" s="247">
        <v>0</v>
      </c>
      <c r="H42" s="302">
        <v>0</v>
      </c>
      <c r="I42" s="22">
        <v>0</v>
      </c>
      <c r="J42" s="303">
        <v>0</v>
      </c>
      <c r="K42" s="198">
        <v>0</v>
      </c>
      <c r="L42" s="22">
        <v>0</v>
      </c>
      <c r="M42" s="247">
        <v>0</v>
      </c>
      <c r="N42" s="428"/>
      <c r="O42" s="429"/>
      <c r="P42" s="430"/>
      <c r="Q42" s="431"/>
      <c r="R42" s="431"/>
      <c r="S42" s="431"/>
    </row>
    <row r="43" spans="1:19" ht="12" customHeight="1" x14ac:dyDescent="0.2">
      <c r="A43" s="298" t="s">
        <v>213</v>
      </c>
      <c r="B43" s="302">
        <v>0</v>
      </c>
      <c r="C43" s="22">
        <v>0</v>
      </c>
      <c r="D43" s="303">
        <v>0</v>
      </c>
      <c r="E43" s="198">
        <v>0</v>
      </c>
      <c r="F43" s="22">
        <v>0</v>
      </c>
      <c r="G43" s="247">
        <v>0</v>
      </c>
      <c r="H43" s="302">
        <v>0</v>
      </c>
      <c r="I43" s="22">
        <v>0</v>
      </c>
      <c r="J43" s="303">
        <v>0</v>
      </c>
      <c r="K43" s="198">
        <v>0</v>
      </c>
      <c r="L43" s="22">
        <v>0</v>
      </c>
      <c r="M43" s="247">
        <v>0</v>
      </c>
      <c r="N43" s="428"/>
      <c r="O43" s="429"/>
      <c r="P43" s="430"/>
      <c r="Q43" s="431"/>
      <c r="R43" s="431"/>
      <c r="S43" s="431"/>
    </row>
    <row r="44" spans="1:19" ht="12" customHeight="1" x14ac:dyDescent="0.2">
      <c r="A44" s="298" t="s">
        <v>212</v>
      </c>
      <c r="B44" s="302">
        <v>0</v>
      </c>
      <c r="C44" s="22">
        <v>0</v>
      </c>
      <c r="D44" s="303">
        <v>0</v>
      </c>
      <c r="E44" s="198">
        <v>0</v>
      </c>
      <c r="F44" s="22">
        <v>0</v>
      </c>
      <c r="G44" s="247">
        <v>0</v>
      </c>
      <c r="H44" s="302">
        <v>0</v>
      </c>
      <c r="I44" s="22">
        <v>0</v>
      </c>
      <c r="J44" s="303">
        <v>0</v>
      </c>
      <c r="K44" s="198">
        <v>0</v>
      </c>
      <c r="L44" s="22">
        <v>0</v>
      </c>
      <c r="M44" s="247">
        <v>0</v>
      </c>
      <c r="N44" s="428"/>
      <c r="O44" s="429"/>
      <c r="P44" s="430"/>
      <c r="Q44" s="431"/>
      <c r="R44" s="431"/>
      <c r="S44" s="431"/>
    </row>
    <row r="45" spans="1:19" ht="12" customHeight="1" x14ac:dyDescent="0.2">
      <c r="A45" s="298" t="s">
        <v>211</v>
      </c>
      <c r="B45" s="302">
        <v>186.88602</v>
      </c>
      <c r="C45" s="22">
        <v>164.72922</v>
      </c>
      <c r="D45" s="303">
        <v>176.34596999999999</v>
      </c>
      <c r="E45" s="198">
        <v>1.3049999999999999</v>
      </c>
      <c r="F45" s="22">
        <v>1.7009100000000001</v>
      </c>
      <c r="G45" s="247">
        <v>1.8184</v>
      </c>
      <c r="H45" s="302">
        <v>5.321E-2</v>
      </c>
      <c r="I45" s="22">
        <v>6.9500000000000006E-2</v>
      </c>
      <c r="J45" s="303">
        <v>6.5810000000000007E-2</v>
      </c>
      <c r="K45" s="198">
        <v>185.58102</v>
      </c>
      <c r="L45" s="22">
        <v>163.02831</v>
      </c>
      <c r="M45" s="247">
        <v>174.52757</v>
      </c>
      <c r="N45" s="428"/>
      <c r="O45" s="429"/>
      <c r="P45" s="430"/>
      <c r="Q45" s="431"/>
      <c r="R45" s="431"/>
      <c r="S45" s="431"/>
    </row>
    <row r="46" spans="1:19" ht="12" customHeight="1" x14ac:dyDescent="0.2">
      <c r="A46" s="298" t="s">
        <v>210</v>
      </c>
      <c r="B46" s="302">
        <v>0</v>
      </c>
      <c r="C46" s="22">
        <v>0</v>
      </c>
      <c r="D46" s="303">
        <v>0</v>
      </c>
      <c r="E46" s="198">
        <v>0</v>
      </c>
      <c r="F46" s="22">
        <v>0</v>
      </c>
      <c r="G46" s="247">
        <v>0</v>
      </c>
      <c r="H46" s="302">
        <v>0</v>
      </c>
      <c r="I46" s="22">
        <v>0</v>
      </c>
      <c r="J46" s="303">
        <v>0</v>
      </c>
      <c r="K46" s="198">
        <v>0</v>
      </c>
      <c r="L46" s="22">
        <v>0</v>
      </c>
      <c r="M46" s="247">
        <v>0</v>
      </c>
      <c r="N46" s="428"/>
      <c r="O46" s="429"/>
      <c r="P46" s="430"/>
      <c r="Q46" s="431"/>
      <c r="R46" s="431"/>
      <c r="S46" s="431"/>
    </row>
    <row r="47" spans="1:19" ht="12" customHeight="1" thickBot="1" x14ac:dyDescent="0.25">
      <c r="A47" s="300" t="s">
        <v>209</v>
      </c>
      <c r="B47" s="304">
        <v>186.54840999999999</v>
      </c>
      <c r="C47" s="31">
        <v>97.81792999999999</v>
      </c>
      <c r="D47" s="305">
        <v>48.380479999999999</v>
      </c>
      <c r="E47" s="30">
        <v>1.9195700000000002</v>
      </c>
      <c r="F47" s="30">
        <v>1.0227469999999999</v>
      </c>
      <c r="G47" s="30">
        <v>0.50355899999999998</v>
      </c>
      <c r="H47" s="255">
        <v>0.93952999999999998</v>
      </c>
      <c r="I47" s="30">
        <v>0.86641199999999996</v>
      </c>
      <c r="J47" s="256">
        <v>0.84897299999999998</v>
      </c>
      <c r="K47" s="31">
        <v>184.62884</v>
      </c>
      <c r="L47" s="31">
        <v>96.795182999999994</v>
      </c>
      <c r="M47" s="31">
        <v>47.876920999999996</v>
      </c>
      <c r="N47" s="432"/>
      <c r="O47" s="433"/>
      <c r="P47" s="434"/>
      <c r="Q47" s="433"/>
      <c r="R47" s="433"/>
      <c r="S47" s="433"/>
    </row>
    <row r="48" spans="1:19" s="200" customFormat="1" ht="11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S48" s="17" t="s">
        <v>155</v>
      </c>
    </row>
  </sheetData>
  <mergeCells count="41">
    <mergeCell ref="N8:P8"/>
    <mergeCell ref="Q8:S8"/>
    <mergeCell ref="N22:P22"/>
    <mergeCell ref="Q22:S22"/>
    <mergeCell ref="N35:P35"/>
    <mergeCell ref="Q35:S35"/>
    <mergeCell ref="N3:P3"/>
    <mergeCell ref="Q3:S3"/>
    <mergeCell ref="N4:P4"/>
    <mergeCell ref="Q4:S4"/>
    <mergeCell ref="N6:P6"/>
    <mergeCell ref="Q6:S6"/>
    <mergeCell ref="K22:M22"/>
    <mergeCell ref="B35:D35"/>
    <mergeCell ref="E35:G35"/>
    <mergeCell ref="H35:J35"/>
    <mergeCell ref="K35:M35"/>
    <mergeCell ref="A22:A23"/>
    <mergeCell ref="A35:A36"/>
    <mergeCell ref="B22:D22"/>
    <mergeCell ref="E22:G22"/>
    <mergeCell ref="H22:J22"/>
    <mergeCell ref="A8:A9"/>
    <mergeCell ref="B8:D8"/>
    <mergeCell ref="E8:G8"/>
    <mergeCell ref="H8:J8"/>
    <mergeCell ref="K8:M8"/>
    <mergeCell ref="A6:A7"/>
    <mergeCell ref="B6:D6"/>
    <mergeCell ref="E6:G6"/>
    <mergeCell ref="H6:J6"/>
    <mergeCell ref="K6:M6"/>
    <mergeCell ref="A3:A5"/>
    <mergeCell ref="B3:D3"/>
    <mergeCell ref="E3:G3"/>
    <mergeCell ref="H3:J3"/>
    <mergeCell ref="K3:M3"/>
    <mergeCell ref="K4:M4"/>
    <mergeCell ref="H4:J4"/>
    <mergeCell ref="E4:G4"/>
    <mergeCell ref="B4:D4"/>
  </mergeCells>
  <pageMargins left="0.31496062992125984" right="0.31496062992125984" top="0.35433070866141736" bottom="0.35433070866141736" header="0.31496062992125984" footer="0.19685039370078741"/>
  <pageSetup paperSize="9" scale="94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zoomScaleNormal="100" workbookViewId="0"/>
  </sheetViews>
  <sheetFormatPr defaultRowHeight="12.75" x14ac:dyDescent="0.2"/>
  <cols>
    <col min="1" max="1" width="13.28515625" style="23" customWidth="1"/>
    <col min="2" max="16" width="8.7109375" style="21" customWidth="1"/>
    <col min="24" max="16384" width="9.140625" style="23"/>
  </cols>
  <sheetData>
    <row r="1" spans="1:23" s="8" customFormat="1" ht="18.75" x14ac:dyDescent="0.3">
      <c r="A1" s="121" t="s">
        <v>344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4"/>
      <c r="O1" s="194"/>
      <c r="P1" s="194" t="str">
        <f>Obsah!$A$1</f>
        <v>I. čtvrtletí 2016</v>
      </c>
      <c r="Q1" s="7"/>
      <c r="R1" s="7"/>
      <c r="S1" s="7"/>
      <c r="T1" s="7"/>
      <c r="U1" s="7"/>
      <c r="V1" s="7"/>
      <c r="W1" s="7"/>
    </row>
    <row r="2" spans="1:23" s="53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53" customFormat="1" ht="12" x14ac:dyDescent="0.2">
      <c r="A3" s="695"/>
      <c r="B3" s="664" t="s">
        <v>309</v>
      </c>
      <c r="C3" s="662"/>
      <c r="D3" s="665"/>
      <c r="E3" s="664" t="s">
        <v>33</v>
      </c>
      <c r="F3" s="662"/>
      <c r="G3" s="665"/>
      <c r="H3" s="664" t="s">
        <v>315</v>
      </c>
      <c r="I3" s="662"/>
      <c r="J3" s="665"/>
      <c r="K3" s="664" t="s">
        <v>6</v>
      </c>
      <c r="L3" s="662"/>
      <c r="M3" s="665"/>
      <c r="N3" s="662" t="s">
        <v>300</v>
      </c>
      <c r="O3" s="662"/>
      <c r="P3" s="662"/>
      <c r="Q3" s="18"/>
      <c r="R3" s="18"/>
      <c r="S3" s="18"/>
      <c r="T3" s="18"/>
      <c r="U3" s="18"/>
      <c r="V3" s="18"/>
      <c r="W3" s="18"/>
    </row>
    <row r="4" spans="1:23" s="53" customFormat="1" ht="12.75" customHeight="1" x14ac:dyDescent="0.2">
      <c r="A4" s="695"/>
      <c r="B4" s="696" t="s">
        <v>277</v>
      </c>
      <c r="C4" s="697"/>
      <c r="D4" s="698"/>
      <c r="E4" s="667" t="s">
        <v>5</v>
      </c>
      <c r="F4" s="666"/>
      <c r="G4" s="668"/>
      <c r="H4" s="667" t="s">
        <v>5</v>
      </c>
      <c r="I4" s="666"/>
      <c r="J4" s="668"/>
      <c r="K4" s="667" t="s">
        <v>5</v>
      </c>
      <c r="L4" s="666"/>
      <c r="M4" s="668"/>
      <c r="N4" s="688" t="s">
        <v>5</v>
      </c>
      <c r="O4" s="688"/>
      <c r="P4" s="688"/>
      <c r="Q4" s="18"/>
      <c r="R4" s="18"/>
      <c r="S4" s="18"/>
      <c r="T4" s="18"/>
      <c r="U4" s="18"/>
      <c r="V4" s="18"/>
      <c r="W4" s="18"/>
    </row>
    <row r="5" spans="1:23" s="53" customFormat="1" ht="12" x14ac:dyDescent="0.2">
      <c r="A5" s="619"/>
      <c r="B5" s="332" t="s">
        <v>83</v>
      </c>
      <c r="C5" s="332" t="s">
        <v>84</v>
      </c>
      <c r="D5" s="332" t="s">
        <v>85</v>
      </c>
      <c r="E5" s="332" t="s">
        <v>83</v>
      </c>
      <c r="F5" s="332" t="s">
        <v>84</v>
      </c>
      <c r="G5" s="332" t="s">
        <v>85</v>
      </c>
      <c r="H5" s="332" t="s">
        <v>83</v>
      </c>
      <c r="I5" s="332" t="s">
        <v>84</v>
      </c>
      <c r="J5" s="332" t="s">
        <v>85</v>
      </c>
      <c r="K5" s="332" t="s">
        <v>83</v>
      </c>
      <c r="L5" s="332" t="s">
        <v>84</v>
      </c>
      <c r="M5" s="332" t="s">
        <v>85</v>
      </c>
      <c r="N5" s="332" t="s">
        <v>83</v>
      </c>
      <c r="O5" s="332" t="s">
        <v>84</v>
      </c>
      <c r="P5" s="333" t="s">
        <v>85</v>
      </c>
      <c r="Q5" s="18"/>
      <c r="R5" s="18"/>
      <c r="S5" s="18"/>
      <c r="T5" s="18"/>
      <c r="U5" s="18"/>
      <c r="V5" s="18"/>
      <c r="W5" s="18"/>
    </row>
    <row r="6" spans="1:23" s="53" customFormat="1" ht="12" x14ac:dyDescent="0.2">
      <c r="A6" s="689" t="s">
        <v>59</v>
      </c>
      <c r="B6" s="671">
        <f>D7</f>
        <v>1086.7025000000008</v>
      </c>
      <c r="C6" s="672"/>
      <c r="D6" s="673"/>
      <c r="E6" s="671">
        <f>SUM(E7:G7)</f>
        <v>593748.90500000003</v>
      </c>
      <c r="F6" s="672"/>
      <c r="G6" s="673"/>
      <c r="H6" s="671">
        <f>SUM(H7:J7)</f>
        <v>5469.9509999999991</v>
      </c>
      <c r="I6" s="672"/>
      <c r="J6" s="673"/>
      <c r="K6" s="671">
        <f t="shared" ref="K6" si="0">SUM(K7:M7)</f>
        <v>588278.95400000014</v>
      </c>
      <c r="L6" s="672"/>
      <c r="M6" s="673"/>
      <c r="N6" s="672">
        <f t="shared" ref="N6" si="1">SUM(N7:P7)</f>
        <v>559699.31299999997</v>
      </c>
      <c r="O6" s="672"/>
      <c r="P6" s="672"/>
      <c r="Q6" s="18"/>
      <c r="R6" s="18"/>
      <c r="S6" s="18"/>
      <c r="T6" s="18"/>
      <c r="U6" s="18"/>
      <c r="V6" s="18"/>
      <c r="W6" s="18"/>
    </row>
    <row r="7" spans="1:23" s="53" customFormat="1" ht="12" x14ac:dyDescent="0.2">
      <c r="A7" s="699"/>
      <c r="B7" s="452">
        <f>SUM(B8:B10)</f>
        <v>1087.0795000000007</v>
      </c>
      <c r="C7" s="453">
        <f t="shared" ref="C7:P7" si="2">SUM(C8:C10)</f>
        <v>1087.9365000000007</v>
      </c>
      <c r="D7" s="491">
        <f t="shared" si="2"/>
        <v>1086.7025000000008</v>
      </c>
      <c r="E7" s="452">
        <f t="shared" si="2"/>
        <v>129746.87900000002</v>
      </c>
      <c r="F7" s="453">
        <f t="shared" si="2"/>
        <v>211833.01600000006</v>
      </c>
      <c r="G7" s="491">
        <f t="shared" si="2"/>
        <v>252169.01</v>
      </c>
      <c r="H7" s="452">
        <f t="shared" si="2"/>
        <v>1416.0299999999997</v>
      </c>
      <c r="I7" s="453">
        <f t="shared" si="2"/>
        <v>1948.9589999999989</v>
      </c>
      <c r="J7" s="491">
        <f t="shared" si="2"/>
        <v>2104.9620000000004</v>
      </c>
      <c r="K7" s="452">
        <f t="shared" si="2"/>
        <v>128330.84900000002</v>
      </c>
      <c r="L7" s="453">
        <f t="shared" si="2"/>
        <v>209884.05700000006</v>
      </c>
      <c r="M7" s="491">
        <f t="shared" si="2"/>
        <v>250064.04800000001</v>
      </c>
      <c r="N7" s="453">
        <f t="shared" si="2"/>
        <v>121563.75499999995</v>
      </c>
      <c r="O7" s="453">
        <f t="shared" si="2"/>
        <v>199866.14799999999</v>
      </c>
      <c r="P7" s="453">
        <f t="shared" si="2"/>
        <v>238269.41</v>
      </c>
      <c r="Q7" s="18"/>
      <c r="R7" s="18"/>
      <c r="S7" s="18"/>
      <c r="T7" s="18"/>
      <c r="U7" s="18"/>
      <c r="V7" s="18"/>
      <c r="W7" s="18"/>
    </row>
    <row r="8" spans="1:23" s="53" customFormat="1" ht="12" x14ac:dyDescent="0.2">
      <c r="A8" s="195" t="s">
        <v>314</v>
      </c>
      <c r="B8" s="376">
        <v>154.11150000000072</v>
      </c>
      <c r="C8" s="54">
        <v>152.75250000000068</v>
      </c>
      <c r="D8" s="377">
        <v>152.45450000000071</v>
      </c>
      <c r="E8" s="376">
        <v>40421.627000000015</v>
      </c>
      <c r="F8" s="54">
        <v>60516.029000000053</v>
      </c>
      <c r="G8" s="377">
        <v>61682.329000000012</v>
      </c>
      <c r="H8" s="376">
        <v>468.05199999999974</v>
      </c>
      <c r="I8" s="54">
        <v>643.45599999999899</v>
      </c>
      <c r="J8" s="377">
        <v>640.56500000000017</v>
      </c>
      <c r="K8" s="376">
        <v>39953.575000000012</v>
      </c>
      <c r="L8" s="54">
        <v>59872.573000000055</v>
      </c>
      <c r="M8" s="377">
        <v>61041.76400000001</v>
      </c>
      <c r="N8" s="54">
        <v>36914.207999999941</v>
      </c>
      <c r="O8" s="54">
        <v>55973.180000000008</v>
      </c>
      <c r="P8" s="54">
        <v>56739.995000000003</v>
      </c>
      <c r="Q8" s="18"/>
      <c r="R8" s="18"/>
      <c r="S8" s="18"/>
      <c r="T8" s="18"/>
      <c r="U8" s="18"/>
      <c r="V8" s="18"/>
      <c r="W8" s="18"/>
    </row>
    <row r="9" spans="1:23" s="53" customFormat="1" ht="12" x14ac:dyDescent="0.2">
      <c r="A9" s="444" t="s">
        <v>435</v>
      </c>
      <c r="B9" s="374">
        <v>180.18800000000002</v>
      </c>
      <c r="C9" s="59">
        <v>182.40400000000002</v>
      </c>
      <c r="D9" s="375">
        <v>181.46800000000002</v>
      </c>
      <c r="E9" s="374">
        <v>44733.150999999991</v>
      </c>
      <c r="F9" s="59">
        <v>62045.242999999995</v>
      </c>
      <c r="G9" s="375">
        <v>71242.283999999985</v>
      </c>
      <c r="H9" s="374">
        <v>701.43100000000004</v>
      </c>
      <c r="I9" s="59">
        <v>852.10299999999995</v>
      </c>
      <c r="J9" s="375">
        <v>873.48200000000008</v>
      </c>
      <c r="K9" s="374">
        <v>44031.719999999994</v>
      </c>
      <c r="L9" s="59">
        <v>61193.139999999992</v>
      </c>
      <c r="M9" s="375">
        <v>70368.801999999981</v>
      </c>
      <c r="N9" s="203">
        <v>41650.303</v>
      </c>
      <c r="O9" s="29">
        <v>58384.643999999986</v>
      </c>
      <c r="P9" s="29">
        <v>66978.743000000002</v>
      </c>
      <c r="Q9" s="18"/>
      <c r="R9" s="18"/>
      <c r="S9" s="18"/>
      <c r="T9" s="18"/>
      <c r="U9" s="18"/>
      <c r="V9" s="18"/>
      <c r="W9" s="18"/>
    </row>
    <row r="10" spans="1:23" s="53" customFormat="1" thickBot="1" x14ac:dyDescent="0.25">
      <c r="A10" s="445" t="s">
        <v>436</v>
      </c>
      <c r="B10" s="275">
        <v>752.78</v>
      </c>
      <c r="C10" s="35">
        <v>752.78</v>
      </c>
      <c r="D10" s="279">
        <v>752.78</v>
      </c>
      <c r="E10" s="275">
        <v>44592.10100000001</v>
      </c>
      <c r="F10" s="35">
        <v>89271.744000000006</v>
      </c>
      <c r="G10" s="279">
        <v>119244.397</v>
      </c>
      <c r="H10" s="275">
        <v>246.54700000000003</v>
      </c>
      <c r="I10" s="35">
        <v>453.40000000000003</v>
      </c>
      <c r="J10" s="279">
        <v>590.91500000000008</v>
      </c>
      <c r="K10" s="275">
        <v>44345.554000000011</v>
      </c>
      <c r="L10" s="35">
        <v>88818.344000000012</v>
      </c>
      <c r="M10" s="279">
        <v>118653.482</v>
      </c>
      <c r="N10" s="35">
        <v>42999.243999999999</v>
      </c>
      <c r="O10" s="35">
        <v>85508.323999999993</v>
      </c>
      <c r="P10" s="35">
        <v>114550.67199999999</v>
      </c>
      <c r="Q10" s="18"/>
      <c r="R10" s="18"/>
      <c r="S10" s="18"/>
      <c r="T10" s="18"/>
      <c r="U10" s="18"/>
      <c r="V10" s="18"/>
      <c r="W10" s="18"/>
    </row>
    <row r="11" spans="1:23" s="26" customFormat="1" ht="10.5" customHeight="1" x14ac:dyDescent="0.2">
      <c r="A11" s="425" t="str">
        <f>"Data ze systému OTE, a.s. uvádí hodnoty z daného měsíce od výrobců, kteří uplatnili podporu k "&amp;Datum_OTE&amp;"."</f>
        <v>Data ze systému OTE, a.s. uvádí hodnoty z daného měsíce od výrobců, kteří uplatnili podporu k 10. 5. 2016.</v>
      </c>
      <c r="P11" s="25" t="s">
        <v>332</v>
      </c>
      <c r="Q11" s="38"/>
      <c r="R11" s="38"/>
      <c r="S11" s="38"/>
      <c r="T11" s="38"/>
      <c r="U11" s="38"/>
      <c r="V11" s="38"/>
      <c r="W11" s="38"/>
    </row>
    <row r="12" spans="1:23" s="53" customFormat="1" ht="12" x14ac:dyDescent="0.2">
      <c r="Q12" s="18"/>
      <c r="R12" s="18"/>
      <c r="S12" s="18"/>
      <c r="T12" s="18"/>
      <c r="U12" s="18"/>
      <c r="V12" s="18"/>
      <c r="W12" s="18"/>
    </row>
    <row r="13" spans="1:23" s="53" customFormat="1" ht="12" x14ac:dyDescent="0.2">
      <c r="A13" s="695"/>
      <c r="B13" s="664" t="s">
        <v>309</v>
      </c>
      <c r="C13" s="662"/>
      <c r="D13" s="665"/>
      <c r="E13" s="664" t="s">
        <v>33</v>
      </c>
      <c r="F13" s="662"/>
      <c r="G13" s="665"/>
      <c r="H13" s="664" t="s">
        <v>322</v>
      </c>
      <c r="I13" s="662"/>
      <c r="J13" s="665"/>
      <c r="K13" s="664" t="s">
        <v>6</v>
      </c>
      <c r="L13" s="662"/>
      <c r="M13" s="665"/>
      <c r="N13" s="662" t="s">
        <v>300</v>
      </c>
      <c r="O13" s="662"/>
      <c r="P13" s="662"/>
      <c r="Q13" s="18"/>
      <c r="R13" s="18"/>
      <c r="S13" s="18"/>
      <c r="T13" s="18"/>
      <c r="U13" s="18"/>
      <c r="V13" s="18"/>
      <c r="W13" s="18"/>
    </row>
    <row r="14" spans="1:23" s="53" customFormat="1" ht="12" x14ac:dyDescent="0.2">
      <c r="A14" s="695"/>
      <c r="B14" s="696" t="s">
        <v>277</v>
      </c>
      <c r="C14" s="697"/>
      <c r="D14" s="698"/>
      <c r="E14" s="667" t="s">
        <v>5</v>
      </c>
      <c r="F14" s="666"/>
      <c r="G14" s="668"/>
      <c r="H14" s="667" t="s">
        <v>5</v>
      </c>
      <c r="I14" s="666"/>
      <c r="J14" s="668"/>
      <c r="K14" s="667" t="s">
        <v>5</v>
      </c>
      <c r="L14" s="666"/>
      <c r="M14" s="668"/>
      <c r="N14" s="688" t="s">
        <v>5</v>
      </c>
      <c r="O14" s="688"/>
      <c r="P14" s="688"/>
      <c r="Q14" s="18"/>
      <c r="R14" s="18"/>
      <c r="S14" s="18"/>
      <c r="T14" s="18"/>
      <c r="U14" s="18"/>
      <c r="V14" s="18"/>
      <c r="W14" s="18"/>
    </row>
    <row r="15" spans="1:23" s="53" customFormat="1" ht="12" x14ac:dyDescent="0.2">
      <c r="A15" s="619"/>
      <c r="B15" s="332" t="s">
        <v>83</v>
      </c>
      <c r="C15" s="332" t="s">
        <v>84</v>
      </c>
      <c r="D15" s="332" t="s">
        <v>85</v>
      </c>
      <c r="E15" s="332" t="s">
        <v>83</v>
      </c>
      <c r="F15" s="332" t="s">
        <v>84</v>
      </c>
      <c r="G15" s="332" t="s">
        <v>85</v>
      </c>
      <c r="H15" s="332" t="s">
        <v>83</v>
      </c>
      <c r="I15" s="332" t="s">
        <v>84</v>
      </c>
      <c r="J15" s="332" t="s">
        <v>85</v>
      </c>
      <c r="K15" s="332" t="s">
        <v>83</v>
      </c>
      <c r="L15" s="332" t="s">
        <v>84</v>
      </c>
      <c r="M15" s="332" t="s">
        <v>85</v>
      </c>
      <c r="N15" s="332" t="s">
        <v>83</v>
      </c>
      <c r="O15" s="332" t="s">
        <v>84</v>
      </c>
      <c r="P15" s="333" t="s">
        <v>85</v>
      </c>
      <c r="Q15" s="18"/>
      <c r="R15" s="18"/>
      <c r="S15" s="18"/>
      <c r="T15" s="18"/>
      <c r="U15" s="18"/>
      <c r="V15" s="18"/>
      <c r="W15" s="18"/>
    </row>
    <row r="16" spans="1:23" s="53" customFormat="1" ht="12" x14ac:dyDescent="0.2">
      <c r="A16" s="689" t="s">
        <v>60</v>
      </c>
      <c r="B16" s="691">
        <f>D17</f>
        <v>1171.5</v>
      </c>
      <c r="C16" s="692"/>
      <c r="D16" s="693"/>
      <c r="E16" s="691">
        <f>SUM(E17:G17)</f>
        <v>306565.94</v>
      </c>
      <c r="F16" s="692"/>
      <c r="G16" s="693"/>
      <c r="H16" s="691">
        <f t="shared" ref="H16" si="3">SUM(H17:J17)</f>
        <v>396923.17</v>
      </c>
      <c r="I16" s="692"/>
      <c r="J16" s="693"/>
      <c r="K16" s="691">
        <f t="shared" ref="K16" si="4">SUM(K17:M17)</f>
        <v>302551.96000000002</v>
      </c>
      <c r="L16" s="692"/>
      <c r="M16" s="693"/>
      <c r="N16" s="694">
        <f t="shared" ref="N16" si="5">SUM(N17:P17)</f>
        <v>301064.81999999995</v>
      </c>
      <c r="O16" s="692"/>
      <c r="P16" s="692"/>
      <c r="Q16" s="18"/>
      <c r="R16" s="18"/>
      <c r="S16" s="18"/>
      <c r="T16" s="18"/>
      <c r="U16" s="18"/>
      <c r="V16" s="18"/>
      <c r="W16" s="18"/>
    </row>
    <row r="17" spans="1:23" s="53" customFormat="1" thickBot="1" x14ac:dyDescent="0.25">
      <c r="A17" s="690"/>
      <c r="B17" s="306">
        <v>1171.5</v>
      </c>
      <c r="C17" s="307">
        <v>1171.5</v>
      </c>
      <c r="D17" s="308">
        <v>1171.5</v>
      </c>
      <c r="E17" s="306">
        <v>119361.07</v>
      </c>
      <c r="F17" s="307">
        <v>106946.38</v>
      </c>
      <c r="G17" s="308">
        <v>80258.490000000005</v>
      </c>
      <c r="H17" s="306">
        <v>155404.17000000001</v>
      </c>
      <c r="I17" s="307">
        <v>136849.56999999998</v>
      </c>
      <c r="J17" s="308">
        <v>104669.43000000001</v>
      </c>
      <c r="K17" s="306">
        <v>117858.04000000004</v>
      </c>
      <c r="L17" s="307">
        <v>105577.16999999998</v>
      </c>
      <c r="M17" s="308">
        <v>79116.750000000015</v>
      </c>
      <c r="N17" s="307">
        <v>117319.36000000002</v>
      </c>
      <c r="O17" s="307">
        <v>105146.35999999997</v>
      </c>
      <c r="P17" s="307">
        <v>78599.100000000006</v>
      </c>
      <c r="Q17" s="18"/>
      <c r="R17" s="18"/>
      <c r="S17" s="18"/>
      <c r="T17" s="18"/>
      <c r="U17" s="18"/>
      <c r="V17" s="18"/>
      <c r="W17" s="18"/>
    </row>
    <row r="18" spans="1:23" s="26" customFormat="1" ht="11.25" x14ac:dyDescent="0.2">
      <c r="A18" s="767"/>
      <c r="B18" s="768"/>
      <c r="C18" s="768"/>
      <c r="D18" s="768"/>
      <c r="E18" s="768"/>
      <c r="F18" s="768"/>
      <c r="G18" s="768"/>
      <c r="P18" s="25" t="s">
        <v>155</v>
      </c>
      <c r="Q18" s="38"/>
      <c r="R18" s="38"/>
      <c r="S18" s="38"/>
      <c r="T18" s="38"/>
      <c r="U18" s="38"/>
      <c r="V18" s="38"/>
      <c r="W18" s="38"/>
    </row>
    <row r="19" spans="1:23" s="53" customFormat="1" ht="12" x14ac:dyDescent="0.2">
      <c r="Q19" s="18"/>
      <c r="R19" s="18"/>
      <c r="S19" s="18"/>
      <c r="T19" s="18"/>
      <c r="U19" s="18"/>
      <c r="V19" s="18"/>
      <c r="W19" s="18"/>
    </row>
    <row r="20" spans="1:23" s="53" customFormat="1" ht="12" x14ac:dyDescent="0.2">
      <c r="Q20" s="18"/>
      <c r="R20" s="18"/>
      <c r="S20" s="18"/>
      <c r="T20" s="18"/>
      <c r="U20" s="18"/>
      <c r="V20" s="18"/>
      <c r="W20" s="18"/>
    </row>
    <row r="21" spans="1:23" s="53" customFormat="1" ht="12" x14ac:dyDescent="0.2">
      <c r="Q21" s="18"/>
      <c r="R21" s="18"/>
      <c r="S21" s="18"/>
      <c r="T21" s="18"/>
      <c r="U21" s="18"/>
      <c r="V21" s="18"/>
      <c r="W21" s="18"/>
    </row>
    <row r="22" spans="1:23" s="53" customFormat="1" ht="12" x14ac:dyDescent="0.2">
      <c r="J22" s="61"/>
      <c r="L22" s="61"/>
      <c r="Q22" s="18"/>
      <c r="R22" s="18"/>
      <c r="S22" s="18"/>
      <c r="T22" s="18"/>
      <c r="U22" s="18"/>
      <c r="V22" s="18"/>
      <c r="W22" s="18"/>
    </row>
    <row r="23" spans="1:23" s="53" customFormat="1" ht="12" x14ac:dyDescent="0.2">
      <c r="J23" s="61"/>
      <c r="K23" s="61"/>
      <c r="L23" s="61"/>
      <c r="Q23" s="18"/>
      <c r="R23" s="18"/>
      <c r="S23" s="18"/>
      <c r="T23" s="18"/>
      <c r="U23" s="18"/>
      <c r="V23" s="18"/>
      <c r="W23" s="18"/>
    </row>
    <row r="24" spans="1:23" s="53" customFormat="1" ht="12" x14ac:dyDescent="0.2">
      <c r="J24" s="61"/>
      <c r="K24" s="61"/>
      <c r="L24" s="61"/>
      <c r="Q24" s="18"/>
      <c r="R24" s="18"/>
      <c r="S24" s="18"/>
      <c r="T24" s="18"/>
      <c r="U24" s="18"/>
      <c r="V24" s="18"/>
      <c r="W24" s="18"/>
    </row>
    <row r="25" spans="1:23" s="53" customFormat="1" ht="12" x14ac:dyDescent="0.2">
      <c r="J25" s="61"/>
      <c r="K25" s="61"/>
      <c r="L25" s="61"/>
      <c r="Q25" s="18"/>
      <c r="R25" s="18"/>
      <c r="S25" s="18"/>
      <c r="T25" s="18"/>
      <c r="U25" s="18"/>
      <c r="V25" s="18"/>
      <c r="W25" s="18"/>
    </row>
    <row r="26" spans="1:23" s="53" customFormat="1" ht="12" x14ac:dyDescent="0.2">
      <c r="J26" s="61"/>
      <c r="K26" s="61"/>
      <c r="L26" s="61"/>
      <c r="Q26" s="18"/>
      <c r="R26" s="18"/>
      <c r="S26" s="18"/>
      <c r="T26" s="18"/>
      <c r="U26" s="18"/>
      <c r="V26" s="18"/>
      <c r="W26" s="18"/>
    </row>
    <row r="27" spans="1:23" s="53" customFormat="1" ht="12" x14ac:dyDescent="0.2">
      <c r="J27" s="61"/>
      <c r="K27" s="61"/>
      <c r="L27" s="61"/>
      <c r="Q27" s="18"/>
      <c r="R27" s="18"/>
      <c r="S27" s="18"/>
      <c r="T27" s="18"/>
      <c r="U27" s="18"/>
      <c r="V27" s="18"/>
      <c r="W27" s="18"/>
    </row>
    <row r="28" spans="1:23" s="53" customFormat="1" ht="12" x14ac:dyDescent="0.2">
      <c r="J28" s="61"/>
      <c r="K28" s="61"/>
      <c r="L28" s="61"/>
      <c r="Q28" s="18"/>
      <c r="R28" s="18"/>
      <c r="S28" s="18"/>
      <c r="T28" s="18"/>
      <c r="U28" s="18"/>
      <c r="V28" s="18"/>
      <c r="W28" s="18"/>
    </row>
    <row r="29" spans="1:23" s="53" customFormat="1" ht="12" x14ac:dyDescent="0.2">
      <c r="J29" s="61"/>
      <c r="K29" s="61"/>
      <c r="L29" s="61"/>
      <c r="Q29" s="18"/>
      <c r="R29" s="18"/>
      <c r="S29" s="18"/>
      <c r="T29" s="18"/>
      <c r="U29" s="18"/>
      <c r="V29" s="18"/>
      <c r="W29" s="18"/>
    </row>
    <row r="30" spans="1:23" s="53" customFormat="1" ht="12" x14ac:dyDescent="0.2">
      <c r="Q30" s="18"/>
      <c r="R30" s="18"/>
      <c r="S30" s="18"/>
      <c r="T30" s="18"/>
      <c r="U30" s="18"/>
      <c r="V30" s="18"/>
      <c r="W30" s="18"/>
    </row>
    <row r="31" spans="1:23" s="53" customFormat="1" ht="12" x14ac:dyDescent="0.2">
      <c r="Q31" s="18"/>
      <c r="R31" s="18"/>
      <c r="S31" s="18"/>
      <c r="T31" s="18"/>
      <c r="U31" s="18"/>
      <c r="V31" s="18"/>
      <c r="W31" s="18"/>
    </row>
    <row r="32" spans="1:23" s="53" customFormat="1" ht="12" x14ac:dyDescent="0.2">
      <c r="Q32" s="18"/>
      <c r="R32" s="18"/>
      <c r="S32" s="18"/>
      <c r="T32" s="18"/>
      <c r="U32" s="18"/>
      <c r="V32" s="18"/>
      <c r="W32" s="18"/>
    </row>
    <row r="33" spans="17:23" s="53" customFormat="1" ht="12" x14ac:dyDescent="0.2">
      <c r="Q33" s="18"/>
      <c r="R33" s="18"/>
      <c r="S33" s="18"/>
      <c r="T33" s="18"/>
      <c r="U33" s="18"/>
      <c r="V33" s="18"/>
      <c r="W33" s="18"/>
    </row>
    <row r="34" spans="17:23" s="53" customFormat="1" ht="12" x14ac:dyDescent="0.2">
      <c r="Q34" s="18"/>
      <c r="R34" s="18"/>
      <c r="S34" s="18"/>
      <c r="T34" s="18"/>
      <c r="U34" s="18"/>
      <c r="V34" s="18"/>
      <c r="W34" s="18"/>
    </row>
    <row r="35" spans="17:23" s="53" customFormat="1" ht="12" x14ac:dyDescent="0.2">
      <c r="Q35" s="18"/>
      <c r="R35" s="18"/>
      <c r="S35" s="18"/>
      <c r="T35" s="18"/>
      <c r="U35" s="18"/>
      <c r="V35" s="18"/>
      <c r="W35" s="18"/>
    </row>
    <row r="36" spans="17:23" s="53" customFormat="1" ht="12" x14ac:dyDescent="0.2">
      <c r="Q36" s="18"/>
      <c r="R36" s="18"/>
      <c r="S36" s="18"/>
      <c r="T36" s="18"/>
      <c r="U36" s="18"/>
      <c r="V36" s="18"/>
      <c r="W36" s="18"/>
    </row>
    <row r="37" spans="17:23" s="53" customFormat="1" ht="12" x14ac:dyDescent="0.2">
      <c r="Q37" s="18"/>
      <c r="R37" s="18"/>
      <c r="S37" s="18"/>
      <c r="T37" s="18"/>
      <c r="U37" s="18"/>
      <c r="V37" s="18"/>
      <c r="W37" s="18"/>
    </row>
    <row r="38" spans="17:23" s="53" customFormat="1" ht="12" x14ac:dyDescent="0.2">
      <c r="Q38" s="18"/>
      <c r="R38" s="18"/>
      <c r="S38" s="18"/>
      <c r="T38" s="18"/>
      <c r="U38" s="18"/>
      <c r="V38" s="18"/>
      <c r="W38" s="18"/>
    </row>
    <row r="39" spans="17:23" s="53" customFormat="1" ht="12" x14ac:dyDescent="0.2">
      <c r="Q39" s="18"/>
      <c r="R39" s="18"/>
      <c r="S39" s="18"/>
      <c r="T39" s="18"/>
      <c r="U39" s="18"/>
      <c r="V39" s="18"/>
      <c r="W39" s="18"/>
    </row>
    <row r="40" spans="17:23" s="53" customFormat="1" ht="12" x14ac:dyDescent="0.2">
      <c r="Q40" s="18"/>
      <c r="R40" s="18"/>
      <c r="S40" s="18"/>
      <c r="T40" s="18"/>
      <c r="U40" s="18"/>
      <c r="V40" s="18"/>
      <c r="W40" s="18"/>
    </row>
    <row r="41" spans="17:23" s="53" customFormat="1" ht="12" x14ac:dyDescent="0.2">
      <c r="Q41" s="18"/>
      <c r="R41" s="18"/>
      <c r="S41" s="18"/>
      <c r="T41" s="18"/>
      <c r="U41" s="18"/>
      <c r="V41" s="18"/>
      <c r="W41" s="18"/>
    </row>
    <row r="42" spans="17:23" s="53" customFormat="1" ht="12" x14ac:dyDescent="0.2">
      <c r="Q42" s="18"/>
      <c r="R42" s="18"/>
      <c r="S42" s="18"/>
      <c r="T42" s="18"/>
      <c r="U42" s="18"/>
      <c r="V42" s="18"/>
      <c r="W42" s="18"/>
    </row>
    <row r="43" spans="17:23" s="53" customFormat="1" ht="12" x14ac:dyDescent="0.2">
      <c r="Q43" s="18"/>
      <c r="R43" s="18"/>
      <c r="S43" s="18"/>
      <c r="T43" s="18"/>
      <c r="U43" s="18"/>
      <c r="V43" s="18"/>
      <c r="W43" s="18"/>
    </row>
    <row r="44" spans="17:23" s="53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6:P6"/>
    <mergeCell ref="N13:P13"/>
    <mergeCell ref="H3:J3"/>
    <mergeCell ref="K3:M3"/>
    <mergeCell ref="N3:P3"/>
    <mergeCell ref="H6:J6"/>
    <mergeCell ref="K6:M6"/>
    <mergeCell ref="N4:P4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5"/>
  <sheetViews>
    <sheetView showGridLines="0" zoomScaleNormal="100" workbookViewId="0"/>
  </sheetViews>
  <sheetFormatPr defaultRowHeight="12" x14ac:dyDescent="0.2"/>
  <cols>
    <col min="1" max="1" width="16.42578125" style="53" customWidth="1"/>
    <col min="2" max="4" width="8.42578125" style="53" customWidth="1"/>
    <col min="5" max="7" width="8.5703125" style="53" customWidth="1"/>
    <col min="8" max="10" width="8.42578125" style="53" customWidth="1"/>
    <col min="11" max="16" width="8.5703125" style="53" customWidth="1"/>
    <col min="17" max="17" width="8.7109375" style="53" customWidth="1"/>
    <col min="18" max="16384" width="9.140625" style="53"/>
  </cols>
  <sheetData>
    <row r="1" spans="1:28" s="189" customFormat="1" ht="18.75" x14ac:dyDescent="0.3">
      <c r="A1" s="121" t="s">
        <v>345</v>
      </c>
      <c r="P1" s="194" t="str">
        <f>Obsah!$A$1</f>
        <v>I. čtvrtletí 2016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7.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9"/>
      <c r="B3" s="664" t="s">
        <v>309</v>
      </c>
      <c r="C3" s="662"/>
      <c r="D3" s="665"/>
      <c r="E3" s="664" t="s">
        <v>33</v>
      </c>
      <c r="F3" s="662"/>
      <c r="G3" s="662"/>
      <c r="H3" s="664" t="s">
        <v>315</v>
      </c>
      <c r="I3" s="662"/>
      <c r="J3" s="665"/>
      <c r="K3" s="664" t="s">
        <v>6</v>
      </c>
      <c r="L3" s="662"/>
      <c r="M3" s="662"/>
      <c r="N3" s="664" t="s">
        <v>300</v>
      </c>
      <c r="O3" s="662"/>
      <c r="P3" s="662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9"/>
      <c r="B4" s="696" t="s">
        <v>277</v>
      </c>
      <c r="C4" s="697"/>
      <c r="D4" s="698"/>
      <c r="E4" s="666" t="s">
        <v>5</v>
      </c>
      <c r="F4" s="666"/>
      <c r="G4" s="668"/>
      <c r="H4" s="666" t="s">
        <v>5</v>
      </c>
      <c r="I4" s="666"/>
      <c r="J4" s="668"/>
      <c r="K4" s="666" t="s">
        <v>5</v>
      </c>
      <c r="L4" s="666"/>
      <c r="M4" s="668"/>
      <c r="N4" s="666" t="s">
        <v>5</v>
      </c>
      <c r="O4" s="666"/>
      <c r="P4" s="666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103"/>
      <c r="B5" s="448" t="s">
        <v>83</v>
      </c>
      <c r="C5" s="616" t="s">
        <v>84</v>
      </c>
      <c r="D5" s="616" t="s">
        <v>85</v>
      </c>
      <c r="E5" s="616" t="s">
        <v>83</v>
      </c>
      <c r="F5" s="616" t="s">
        <v>84</v>
      </c>
      <c r="G5" s="616" t="s">
        <v>85</v>
      </c>
      <c r="H5" s="616" t="s">
        <v>83</v>
      </c>
      <c r="I5" s="616" t="s">
        <v>84</v>
      </c>
      <c r="J5" s="616" t="s">
        <v>85</v>
      </c>
      <c r="K5" s="616" t="s">
        <v>83</v>
      </c>
      <c r="L5" s="616" t="s">
        <v>84</v>
      </c>
      <c r="M5" s="616" t="s">
        <v>85</v>
      </c>
      <c r="N5" s="616" t="s">
        <v>83</v>
      </c>
      <c r="O5" s="616" t="s">
        <v>84</v>
      </c>
      <c r="P5" s="448" t="s">
        <v>85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02" t="s">
        <v>62</v>
      </c>
      <c r="B6" s="643">
        <f>D7</f>
        <v>2050.1475400000008</v>
      </c>
      <c r="C6" s="644"/>
      <c r="D6" s="645"/>
      <c r="E6" s="644">
        <f>SUM(E7:G7)</f>
        <v>297212.71199999994</v>
      </c>
      <c r="F6" s="644"/>
      <c r="G6" s="645"/>
      <c r="H6" s="644">
        <f>SUM(H7:J7)</f>
        <v>3273.5590000000011</v>
      </c>
      <c r="I6" s="644"/>
      <c r="J6" s="645"/>
      <c r="K6" s="644">
        <f>SUM(K7:M7)</f>
        <v>293939.15299999993</v>
      </c>
      <c r="L6" s="644"/>
      <c r="M6" s="645"/>
      <c r="N6" s="643">
        <f>SUM(N7:P7)</f>
        <v>273256.61600000004</v>
      </c>
      <c r="O6" s="644"/>
      <c r="P6" s="64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03"/>
      <c r="B7" s="497">
        <f>SUM(B8:B13)</f>
        <v>2064.0702500000016</v>
      </c>
      <c r="C7" s="453">
        <f t="shared" ref="C7:P7" si="0">SUM(C8:C13)</f>
        <v>2059.7659400000016</v>
      </c>
      <c r="D7" s="491">
        <f t="shared" si="0"/>
        <v>2050.1475400000008</v>
      </c>
      <c r="E7" s="453">
        <f t="shared" si="0"/>
        <v>51858.41800000002</v>
      </c>
      <c r="F7" s="453">
        <f t="shared" si="0"/>
        <v>90978.082000000024</v>
      </c>
      <c r="G7" s="491">
        <f t="shared" si="0"/>
        <v>154376.21199999991</v>
      </c>
      <c r="H7" s="453">
        <f t="shared" si="0"/>
        <v>735.00500000000022</v>
      </c>
      <c r="I7" s="453">
        <f t="shared" si="0"/>
        <v>997.83000000000015</v>
      </c>
      <c r="J7" s="491">
        <f t="shared" si="0"/>
        <v>1540.7240000000004</v>
      </c>
      <c r="K7" s="453">
        <f t="shared" si="0"/>
        <v>51123.413000000015</v>
      </c>
      <c r="L7" s="453">
        <f t="shared" si="0"/>
        <v>89980.252000000037</v>
      </c>
      <c r="M7" s="491">
        <f t="shared" si="0"/>
        <v>152835.48799999992</v>
      </c>
      <c r="N7" s="453">
        <f t="shared" si="0"/>
        <v>47656.574000000008</v>
      </c>
      <c r="O7" s="453">
        <f t="shared" si="0"/>
        <v>83596.49599999997</v>
      </c>
      <c r="P7" s="453">
        <f t="shared" si="0"/>
        <v>142003.54600000003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492" t="s">
        <v>402</v>
      </c>
      <c r="B8" s="496">
        <v>90.80828000000146</v>
      </c>
      <c r="C8" s="77">
        <v>89.885750000001394</v>
      </c>
      <c r="D8" s="77">
        <v>88.217130000001291</v>
      </c>
      <c r="E8" s="372">
        <v>2221.0149999999903</v>
      </c>
      <c r="F8" s="77">
        <v>3565.0430000000088</v>
      </c>
      <c r="G8" s="77">
        <v>6175.3460000000059</v>
      </c>
      <c r="H8" s="372">
        <v>1.6219999999999992</v>
      </c>
      <c r="I8" s="77">
        <v>2.1069999999999975</v>
      </c>
      <c r="J8" s="77">
        <v>2.4509999999999956</v>
      </c>
      <c r="K8" s="372">
        <v>2219.3929999999905</v>
      </c>
      <c r="L8" s="77">
        <v>3562.9360000000088</v>
      </c>
      <c r="M8" s="77">
        <v>6172.8950000000059</v>
      </c>
      <c r="N8" s="372">
        <v>1135.2159999999906</v>
      </c>
      <c r="O8" s="77">
        <v>2034.418999999989</v>
      </c>
      <c r="P8" s="77">
        <v>3760.5559999999873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444" t="s">
        <v>310</v>
      </c>
      <c r="B9" s="446">
        <v>146.75568999999982</v>
      </c>
      <c r="C9" s="59">
        <v>145.34756999999973</v>
      </c>
      <c r="D9" s="29">
        <v>143.10680999999954</v>
      </c>
      <c r="E9" s="374">
        <v>3095.9110000000073</v>
      </c>
      <c r="F9" s="202">
        <v>5525.4319999999861</v>
      </c>
      <c r="G9" s="29">
        <v>9809.4879999999775</v>
      </c>
      <c r="H9" s="374">
        <v>3.7549999999999875</v>
      </c>
      <c r="I9" s="59">
        <v>3.164999999999992</v>
      </c>
      <c r="J9" s="29">
        <v>4.9089999999999883</v>
      </c>
      <c r="K9" s="374">
        <v>3092.1560000000072</v>
      </c>
      <c r="L9" s="202">
        <v>5522.2669999999862</v>
      </c>
      <c r="M9" s="29">
        <v>9804.5789999999779</v>
      </c>
      <c r="N9" s="374">
        <v>1613.3390000000022</v>
      </c>
      <c r="O9" s="29">
        <v>3020.2809999999886</v>
      </c>
      <c r="P9" s="29">
        <v>5586.415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444" t="s">
        <v>325</v>
      </c>
      <c r="B10" s="446">
        <v>51.637270000000015</v>
      </c>
      <c r="C10" s="59">
        <v>51.537270000000028</v>
      </c>
      <c r="D10" s="29">
        <v>51.37225000000003</v>
      </c>
      <c r="E10" s="374">
        <v>1119.9999999999995</v>
      </c>
      <c r="F10" s="202">
        <v>2017.8329999999996</v>
      </c>
      <c r="G10" s="29">
        <v>3541.5610000000001</v>
      </c>
      <c r="H10" s="374">
        <v>4.4169999999999945</v>
      </c>
      <c r="I10" s="59">
        <v>5.0379999999999958</v>
      </c>
      <c r="J10" s="29">
        <v>8.7659999999999947</v>
      </c>
      <c r="K10" s="374">
        <v>1115.5829999999996</v>
      </c>
      <c r="L10" s="202">
        <v>2012.7949999999996</v>
      </c>
      <c r="M10" s="29">
        <v>3532.7950000000001</v>
      </c>
      <c r="N10" s="374">
        <v>987.81599999999935</v>
      </c>
      <c r="O10" s="29">
        <v>1624.1250000000011</v>
      </c>
      <c r="P10" s="29">
        <v>2704.3089999999984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444" t="s">
        <v>311</v>
      </c>
      <c r="B11" s="446">
        <v>450.29812000000004</v>
      </c>
      <c r="C11" s="59">
        <v>450.08246000000008</v>
      </c>
      <c r="D11" s="29">
        <v>449.52546000000007</v>
      </c>
      <c r="E11" s="374">
        <v>11293.849000000017</v>
      </c>
      <c r="F11" s="202">
        <v>19532.758000000034</v>
      </c>
      <c r="G11" s="29">
        <v>33452.185999999972</v>
      </c>
      <c r="H11" s="374">
        <v>186.5480000000002</v>
      </c>
      <c r="I11" s="59">
        <v>198.45899999999995</v>
      </c>
      <c r="J11" s="29">
        <v>302.90600000000023</v>
      </c>
      <c r="K11" s="374">
        <v>11107.301000000016</v>
      </c>
      <c r="L11" s="202">
        <v>19334.299000000035</v>
      </c>
      <c r="M11" s="29">
        <v>33149.27999999997</v>
      </c>
      <c r="N11" s="374">
        <v>10644.48700000001</v>
      </c>
      <c r="O11" s="29">
        <v>18070.387999999988</v>
      </c>
      <c r="P11" s="29">
        <v>30944.85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444" t="s">
        <v>312</v>
      </c>
      <c r="B12" s="446">
        <v>991.57587000000024</v>
      </c>
      <c r="C12" s="59">
        <v>989.91787000000022</v>
      </c>
      <c r="D12" s="29">
        <v>984.93087000000025</v>
      </c>
      <c r="E12" s="374">
        <v>25940.465000000004</v>
      </c>
      <c r="F12" s="202">
        <v>45099.967000000004</v>
      </c>
      <c r="G12" s="29">
        <v>76202.266999999963</v>
      </c>
      <c r="H12" s="374">
        <v>335.44100000000009</v>
      </c>
      <c r="I12" s="59">
        <v>436.92000000000013</v>
      </c>
      <c r="J12" s="29">
        <v>629.42900000000031</v>
      </c>
      <c r="K12" s="374">
        <v>25605.024000000005</v>
      </c>
      <c r="L12" s="202">
        <v>44663.047000000006</v>
      </c>
      <c r="M12" s="29">
        <v>75572.83799999996</v>
      </c>
      <c r="N12" s="374">
        <v>25365.497000000003</v>
      </c>
      <c r="O12" s="29">
        <v>44158.717000000004</v>
      </c>
      <c r="P12" s="29">
        <v>74714.520000000048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445" t="s">
        <v>313</v>
      </c>
      <c r="B13" s="447">
        <v>332.9950199999999</v>
      </c>
      <c r="C13" s="35">
        <v>332.9950199999999</v>
      </c>
      <c r="D13" s="35">
        <v>332.9950199999999</v>
      </c>
      <c r="E13" s="275">
        <v>8187.1779999999999</v>
      </c>
      <c r="F13" s="35">
        <v>15237.049000000001</v>
      </c>
      <c r="G13" s="35">
        <v>25195.363999999998</v>
      </c>
      <c r="H13" s="275">
        <v>203.22200000000001</v>
      </c>
      <c r="I13" s="35">
        <v>352.14100000000002</v>
      </c>
      <c r="J13" s="35">
        <v>592.26299999999992</v>
      </c>
      <c r="K13" s="275">
        <v>7983.9560000000001</v>
      </c>
      <c r="L13" s="35">
        <v>14884.908000000001</v>
      </c>
      <c r="M13" s="35">
        <v>24603.100999999999</v>
      </c>
      <c r="N13" s="275">
        <v>7910.219000000001</v>
      </c>
      <c r="O13" s="35">
        <v>14688.566000000003</v>
      </c>
      <c r="P13" s="35">
        <v>24292.896000000001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6" customFormat="1" ht="11.25" x14ac:dyDescent="0.2">
      <c r="A14" s="426" t="str">
        <f>"Data ze systému OTE, a.s. uvádí hodnoty z daného měsíce od výrobců, kteří uplatnili podporu k "&amp;Datum_OTE&amp;"."</f>
        <v>Data ze systému OTE, a.s. uvádí hodnoty z daného měsíce od výrobců, kteří uplatnili podporu k 10. 5. 2016.</v>
      </c>
      <c r="P14" s="25" t="s">
        <v>156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12.75" customHeight="1" x14ac:dyDescent="0.2">
      <c r="B15" s="623"/>
      <c r="C15" s="623"/>
      <c r="D15" s="623"/>
      <c r="E15" s="623"/>
      <c r="F15" s="623"/>
      <c r="G15" s="623"/>
      <c r="H15" s="623"/>
      <c r="I15" s="623"/>
      <c r="J15" s="623"/>
      <c r="K15" s="623"/>
      <c r="L15" s="623"/>
      <c r="M15" s="623"/>
      <c r="N15" s="623"/>
      <c r="O15" s="623"/>
      <c r="P15" s="623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623"/>
      <c r="B16" s="623"/>
      <c r="C16" s="623"/>
      <c r="D16" s="623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23"/>
      <c r="P16" s="623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624"/>
      <c r="B17" s="624"/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4"/>
      <c r="P17" s="624"/>
      <c r="Q17" s="625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624"/>
      <c r="B18" s="624"/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624"/>
      <c r="N18" s="624"/>
      <c r="O18" s="624"/>
      <c r="P18" s="624"/>
      <c r="Q18" s="625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208" t="s">
        <v>343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621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9"/>
      <c r="B27" s="664" t="s">
        <v>309</v>
      </c>
      <c r="C27" s="662"/>
      <c r="D27" s="665"/>
      <c r="E27" s="664" t="s">
        <v>33</v>
      </c>
      <c r="F27" s="662"/>
      <c r="G27" s="662"/>
      <c r="H27" s="664" t="s">
        <v>315</v>
      </c>
      <c r="I27" s="662"/>
      <c r="J27" s="665"/>
      <c r="K27" s="664" t="s">
        <v>6</v>
      </c>
      <c r="L27" s="662"/>
      <c r="M27" s="662"/>
      <c r="N27" s="664" t="s">
        <v>300</v>
      </c>
      <c r="O27" s="662"/>
      <c r="P27" s="662"/>
    </row>
    <row r="28" spans="1:28" ht="13.5" x14ac:dyDescent="0.2">
      <c r="A28" s="169"/>
      <c r="B28" s="209"/>
      <c r="C28" s="615"/>
      <c r="D28" s="210" t="s">
        <v>277</v>
      </c>
      <c r="E28" s="614"/>
      <c r="F28" s="613"/>
      <c r="G28" s="210" t="s">
        <v>5</v>
      </c>
      <c r="H28" s="209"/>
      <c r="I28" s="615"/>
      <c r="J28" s="210" t="s">
        <v>5</v>
      </c>
      <c r="K28" s="209"/>
      <c r="L28" s="615"/>
      <c r="M28" s="210" t="s">
        <v>5</v>
      </c>
      <c r="N28" s="614"/>
      <c r="O28" s="613"/>
      <c r="P28" s="153" t="s">
        <v>5</v>
      </c>
    </row>
    <row r="29" spans="1:28" x14ac:dyDescent="0.2">
      <c r="A29" s="103"/>
      <c r="B29" s="616" t="s">
        <v>83</v>
      </c>
      <c r="C29" s="616" t="s">
        <v>84</v>
      </c>
      <c r="D29" s="616" t="s">
        <v>85</v>
      </c>
      <c r="E29" s="616" t="s">
        <v>83</v>
      </c>
      <c r="F29" s="616" t="s">
        <v>84</v>
      </c>
      <c r="G29" s="616" t="s">
        <v>85</v>
      </c>
      <c r="H29" s="616" t="s">
        <v>83</v>
      </c>
      <c r="I29" s="616" t="s">
        <v>84</v>
      </c>
      <c r="J29" s="616" t="s">
        <v>85</v>
      </c>
      <c r="K29" s="616" t="s">
        <v>83</v>
      </c>
      <c r="L29" s="616" t="s">
        <v>84</v>
      </c>
      <c r="M29" s="616" t="s">
        <v>85</v>
      </c>
      <c r="N29" s="616" t="s">
        <v>83</v>
      </c>
      <c r="O29" s="616" t="s">
        <v>84</v>
      </c>
      <c r="P29" s="448" t="s">
        <v>85</v>
      </c>
    </row>
    <row r="30" spans="1:28" x14ac:dyDescent="0.2">
      <c r="A30" s="700" t="s">
        <v>61</v>
      </c>
      <c r="B30" s="643">
        <f>D31</f>
        <v>279.23289999999997</v>
      </c>
      <c r="C30" s="644"/>
      <c r="D30" s="645"/>
      <c r="E30" s="644">
        <f>SUM(E31:G31)</f>
        <v>160658.95799999998</v>
      </c>
      <c r="F30" s="644"/>
      <c r="G30" s="645"/>
      <c r="H30" s="644">
        <f t="shared" ref="H30" si="1">SUM(H31:J31)</f>
        <v>2738.8620000000001</v>
      </c>
      <c r="I30" s="644"/>
      <c r="J30" s="645"/>
      <c r="K30" s="644">
        <f t="shared" ref="K30" si="2">SUM(K31:M31)</f>
        <v>157920.09599999999</v>
      </c>
      <c r="L30" s="644"/>
      <c r="M30" s="645"/>
      <c r="N30" s="644">
        <f t="shared" ref="N30" si="3">SUM(N31:P31)</f>
        <v>157942.36900000001</v>
      </c>
      <c r="O30" s="644"/>
      <c r="P30" s="644"/>
    </row>
    <row r="31" spans="1:28" x14ac:dyDescent="0.2">
      <c r="A31" s="701"/>
      <c r="B31" s="452">
        <f>SUM(B32:B35)</f>
        <v>280.63289999999995</v>
      </c>
      <c r="C31" s="453">
        <f t="shared" ref="C31:P31" si="4">SUM(C32:C35)</f>
        <v>280.48289999999997</v>
      </c>
      <c r="D31" s="453">
        <f t="shared" si="4"/>
        <v>279.23289999999997</v>
      </c>
      <c r="E31" s="452">
        <f t="shared" si="4"/>
        <v>50654.873999999996</v>
      </c>
      <c r="F31" s="453">
        <f t="shared" si="4"/>
        <v>67511.02399999999</v>
      </c>
      <c r="G31" s="453">
        <f t="shared" si="4"/>
        <v>42493.06</v>
      </c>
      <c r="H31" s="452">
        <f t="shared" si="4"/>
        <v>907.25199999999995</v>
      </c>
      <c r="I31" s="453">
        <f t="shared" si="4"/>
        <v>1119.5429999999999</v>
      </c>
      <c r="J31" s="453">
        <f t="shared" si="4"/>
        <v>712.06700000000001</v>
      </c>
      <c r="K31" s="452">
        <f t="shared" si="4"/>
        <v>49747.622000000003</v>
      </c>
      <c r="L31" s="453">
        <f t="shared" si="4"/>
        <v>66391.481</v>
      </c>
      <c r="M31" s="453">
        <f t="shared" si="4"/>
        <v>41780.992999999995</v>
      </c>
      <c r="N31" s="452">
        <f t="shared" si="4"/>
        <v>49777.859000000004</v>
      </c>
      <c r="O31" s="453">
        <f t="shared" si="4"/>
        <v>66384.871999999988</v>
      </c>
      <c r="P31" s="453">
        <f t="shared" si="4"/>
        <v>41779.638000000006</v>
      </c>
    </row>
    <row r="32" spans="1:28" x14ac:dyDescent="0.2">
      <c r="A32" s="492" t="s">
        <v>323</v>
      </c>
      <c r="B32" s="376">
        <v>2.942899999999999</v>
      </c>
      <c r="C32" s="54">
        <v>2.7928999999999991</v>
      </c>
      <c r="D32" s="377">
        <v>2.7928999999999991</v>
      </c>
      <c r="E32" s="376">
        <v>121.51700000000002</v>
      </c>
      <c r="F32" s="54">
        <v>238.55599999999993</v>
      </c>
      <c r="G32" s="377">
        <v>132.06100000000001</v>
      </c>
      <c r="H32" s="376">
        <v>2.0329999999999999</v>
      </c>
      <c r="I32" s="54">
        <v>2.8839999999999999</v>
      </c>
      <c r="J32" s="54">
        <v>2.4850000000000003</v>
      </c>
      <c r="K32" s="376">
        <v>119.48400000000002</v>
      </c>
      <c r="L32" s="54">
        <v>235.67199999999994</v>
      </c>
      <c r="M32" s="377">
        <v>129.57599999999999</v>
      </c>
      <c r="N32" s="54">
        <v>116.29299999999999</v>
      </c>
      <c r="O32" s="54">
        <v>232.10399999999998</v>
      </c>
      <c r="P32" s="54">
        <v>126.92299999999999</v>
      </c>
    </row>
    <row r="33" spans="1:16" x14ac:dyDescent="0.2">
      <c r="A33" s="444" t="s">
        <v>324</v>
      </c>
      <c r="B33" s="374">
        <v>5.7600000000000007</v>
      </c>
      <c r="C33" s="59">
        <v>5.7600000000000007</v>
      </c>
      <c r="D33" s="375">
        <v>5.7600000000000007</v>
      </c>
      <c r="E33" s="374">
        <v>673.27800000000002</v>
      </c>
      <c r="F33" s="59">
        <v>1100.1310000000001</v>
      </c>
      <c r="G33" s="375">
        <v>714.40499999999997</v>
      </c>
      <c r="H33" s="374">
        <v>9.4550000000000001</v>
      </c>
      <c r="I33" s="202">
        <v>13.880999999999998</v>
      </c>
      <c r="J33" s="203">
        <v>12.879999999999999</v>
      </c>
      <c r="K33" s="374">
        <v>663.82299999999998</v>
      </c>
      <c r="L33" s="202">
        <v>1086.25</v>
      </c>
      <c r="M33" s="278">
        <v>701.52499999999998</v>
      </c>
      <c r="N33" s="203">
        <v>664.10299999999995</v>
      </c>
      <c r="O33" s="29">
        <v>1085.384</v>
      </c>
      <c r="P33" s="29">
        <v>701.52499999999998</v>
      </c>
    </row>
    <row r="34" spans="1:16" x14ac:dyDescent="0.2">
      <c r="A34" s="444" t="s">
        <v>326</v>
      </c>
      <c r="B34" s="374">
        <v>58.38</v>
      </c>
      <c r="C34" s="59">
        <v>58.38</v>
      </c>
      <c r="D34" s="375">
        <v>57.13</v>
      </c>
      <c r="E34" s="374">
        <v>11089.066000000001</v>
      </c>
      <c r="F34" s="59">
        <v>14309.238000000001</v>
      </c>
      <c r="G34" s="375">
        <v>9227.1479999999992</v>
      </c>
      <c r="H34" s="374">
        <v>67.155999999999992</v>
      </c>
      <c r="I34" s="202">
        <v>79.701999999999998</v>
      </c>
      <c r="J34" s="203">
        <v>64.856999999999985</v>
      </c>
      <c r="K34" s="374">
        <v>11021.91</v>
      </c>
      <c r="L34" s="202">
        <v>14229.536000000002</v>
      </c>
      <c r="M34" s="278">
        <v>9162.2909999999993</v>
      </c>
      <c r="N34" s="203">
        <v>11027.061</v>
      </c>
      <c r="O34" s="29">
        <v>14231.148000000003</v>
      </c>
      <c r="P34" s="29">
        <v>9164.3870000000024</v>
      </c>
    </row>
    <row r="35" spans="1:16" ht="12.75" thickBot="1" x14ac:dyDescent="0.25">
      <c r="A35" s="445" t="s">
        <v>327</v>
      </c>
      <c r="B35" s="313">
        <v>213.54999999999998</v>
      </c>
      <c r="C35" s="41">
        <v>213.54999999999998</v>
      </c>
      <c r="D35" s="223">
        <v>213.54999999999998</v>
      </c>
      <c r="E35" s="313">
        <v>38771.012999999999</v>
      </c>
      <c r="F35" s="41">
        <v>51863.098999999995</v>
      </c>
      <c r="G35" s="223">
        <v>32419.445999999996</v>
      </c>
      <c r="H35" s="313">
        <v>828.60799999999995</v>
      </c>
      <c r="I35" s="41">
        <v>1023.0759999999998</v>
      </c>
      <c r="J35" s="41">
        <v>631.84500000000003</v>
      </c>
      <c r="K35" s="313">
        <v>37942.404999999999</v>
      </c>
      <c r="L35" s="41">
        <v>50840.022999999994</v>
      </c>
      <c r="M35" s="223">
        <v>31787.600999999995</v>
      </c>
      <c r="N35" s="41">
        <v>37970.402000000002</v>
      </c>
      <c r="O35" s="41">
        <v>50836.23599999999</v>
      </c>
      <c r="P35" s="41">
        <v>31786.803</v>
      </c>
    </row>
    <row r="36" spans="1:16" s="26" customFormat="1" ht="11.25" x14ac:dyDescent="0.2">
      <c r="A36" s="427" t="str">
        <f>"Data ze systému OTE, a.s. uvádí hodnoty z daného měsíce od výrobců, kteří uplatnili podporu k "&amp;Datum_OTE&amp;"."</f>
        <v>Data ze systému OTE, a.s. uvádí hodnoty z daného měsíce od výrobců, kteří uplatnili podporu k 10. 5. 2016.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5" t="s">
        <v>156</v>
      </c>
    </row>
    <row r="37" spans="1:16" x14ac:dyDescent="0.2">
      <c r="A37" s="92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</row>
    <row r="38" spans="1:16" x14ac:dyDescent="0.2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</sheetData>
  <mergeCells count="27"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  <mergeCell ref="B27:D27"/>
    <mergeCell ref="E27:G27"/>
    <mergeCell ref="H27:J27"/>
    <mergeCell ref="K27:M27"/>
    <mergeCell ref="N27:P27"/>
    <mergeCell ref="N30:P30"/>
    <mergeCell ref="A30:A31"/>
    <mergeCell ref="B30:D30"/>
    <mergeCell ref="E30:G30"/>
    <mergeCell ref="H30:J30"/>
    <mergeCell ref="K30:M3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EBEB0-41AA-48C4-89FA-24F12A8DE90E}"/>
</file>

<file path=customXml/itemProps2.xml><?xml version="1.0" encoding="utf-8"?>
<ds:datastoreItem xmlns:ds="http://schemas.openxmlformats.org/officeDocument/2006/customXml" ds:itemID="{513A8383-BCE5-4802-9BBB-7D01E694A604}"/>
</file>

<file path=customXml/itemProps3.xml><?xml version="1.0" encoding="utf-8"?>
<ds:datastoreItem xmlns:ds="http://schemas.openxmlformats.org/officeDocument/2006/customXml" ds:itemID="{970576AF-B3D5-4E59-8A5C-5F292CAE4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36</vt:i4>
      </vt:variant>
      <vt:variant>
        <vt:lpstr>Pojmenované oblasti</vt:lpstr>
      </vt:variant>
      <vt:variant>
        <vt:i4>13</vt:i4>
      </vt:variant>
    </vt:vector>
  </HeadingPairs>
  <TitlesOfParts>
    <vt:vector size="49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jan.sefranek@eru.cz</dc:creator>
  <cp:lastModifiedBy>Liška Jan Ing.</cp:lastModifiedBy>
  <cp:lastPrinted>2016-06-06T15:09:17Z</cp:lastPrinted>
  <dcterms:created xsi:type="dcterms:W3CDTF">2006-03-02T11:20:40Z</dcterms:created>
  <dcterms:modified xsi:type="dcterms:W3CDTF">2016-06-06T15:09:50Z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